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20" windowWidth="16608" windowHeight="9432"/>
  </bookViews>
  <sheets>
    <sheet name="1日目" sheetId="4" r:id="rId1"/>
    <sheet name="2日目" sheetId="6" r:id="rId2"/>
    <sheet name="3日目" sheetId="7" r:id="rId3"/>
    <sheet name="4日目" sheetId="9" r:id="rId4"/>
    <sheet name="まとめ" sheetId="10" r:id="rId5"/>
    <sheet name="入力の仕方" sheetId="11" r:id="rId6"/>
    <sheet name="原簿" sheetId="12" r:id="rId7"/>
    <sheet name="アンケート用紙(ちょっと一言）" sheetId="13" r:id="rId8"/>
  </sheets>
  <definedNames>
    <definedName name="_xlnm.Print_Area" localSheetId="0">'1日目'!$A$1:$M$54</definedName>
    <definedName name="_xlnm.Print_Area" localSheetId="1">'2日目'!$A$1:$L$19</definedName>
    <definedName name="_xlnm.Print_Area" localSheetId="2">'3日目'!$A$1:$L$19</definedName>
    <definedName name="_xlnm.Print_Area" localSheetId="3">'4日目'!$A$1:$L$19</definedName>
    <definedName name="_xlnm.Print_Area" localSheetId="7">'アンケート用紙(ちょっと一言）'!$A$1:$E$140</definedName>
    <definedName name="_xlnm.Print_Area" localSheetId="4">まとめ!$A$1:$N$82</definedName>
    <definedName name="_xlnm.Print_Area" localSheetId="6">原簿!$A$1:$L$19</definedName>
    <definedName name="_xlnm.Print_Area" localSheetId="5">入力の仕方!$B$1:$N$30</definedName>
  </definedNames>
  <calcPr calcId="145621"/>
</workbook>
</file>

<file path=xl/calcChain.xml><?xml version="1.0" encoding="utf-8"?>
<calcChain xmlns="http://schemas.openxmlformats.org/spreadsheetml/2006/main">
  <c r="B4" i="10" l="1"/>
  <c r="F4" i="10"/>
  <c r="E4" i="10"/>
  <c r="D4" i="10"/>
  <c r="C4" i="10"/>
  <c r="G4" i="9" l="1"/>
  <c r="I4" i="9"/>
  <c r="K4" i="9"/>
  <c r="G5" i="9"/>
  <c r="I5" i="9"/>
  <c r="K5" i="9"/>
  <c r="G6" i="9"/>
  <c r="I6" i="9"/>
  <c r="K6" i="9"/>
  <c r="G7" i="9"/>
  <c r="I7" i="9"/>
  <c r="K7" i="9"/>
  <c r="G8" i="9"/>
  <c r="I8" i="9"/>
  <c r="K8" i="9"/>
  <c r="AC10" i="12" l="1"/>
  <c r="AB10" i="12"/>
  <c r="AA10" i="12"/>
  <c r="AB9" i="12"/>
  <c r="AC9" i="12" s="1"/>
  <c r="AA9" i="12"/>
  <c r="AB8" i="12"/>
  <c r="AA8" i="12"/>
  <c r="AC8" i="12" s="1"/>
  <c r="AB7" i="12"/>
  <c r="AA7" i="12"/>
  <c r="AC7" i="12" s="1"/>
  <c r="AC6" i="12"/>
  <c r="AB6" i="12"/>
  <c r="AA6" i="12"/>
  <c r="AB5" i="12"/>
  <c r="AC5" i="12" s="1"/>
  <c r="AA5" i="12"/>
  <c r="AB4" i="12"/>
  <c r="AB11" i="12" s="1"/>
  <c r="AA4" i="12"/>
  <c r="AC4" i="12" s="1"/>
  <c r="AC11" i="12" l="1"/>
  <c r="AA11" i="12"/>
  <c r="I4" i="12"/>
  <c r="AB10" i="9" l="1"/>
  <c r="AA10" i="9"/>
  <c r="AB9" i="9"/>
  <c r="AA9" i="9"/>
  <c r="AB8" i="9"/>
  <c r="AA8" i="9"/>
  <c r="AB7" i="9"/>
  <c r="AA7" i="9"/>
  <c r="AB6" i="9"/>
  <c r="AA6" i="9"/>
  <c r="AB5" i="9"/>
  <c r="AA5" i="9"/>
  <c r="AB4" i="9"/>
  <c r="AA4" i="9"/>
  <c r="AB10" i="7"/>
  <c r="AA10" i="7"/>
  <c r="AB9" i="7"/>
  <c r="AA9" i="7"/>
  <c r="AB8" i="7"/>
  <c r="AA8" i="7"/>
  <c r="AB7" i="7"/>
  <c r="AA7" i="7"/>
  <c r="AB6" i="7"/>
  <c r="AA6" i="7"/>
  <c r="AB5" i="7"/>
  <c r="AA5" i="7"/>
  <c r="AB4" i="7"/>
  <c r="AA4" i="7"/>
  <c r="AB10" i="6"/>
  <c r="AA10" i="6"/>
  <c r="AB9" i="6"/>
  <c r="AA9" i="6"/>
  <c r="AB8" i="6"/>
  <c r="AA8" i="6"/>
  <c r="AB7" i="6"/>
  <c r="AA7" i="6"/>
  <c r="AB6" i="6"/>
  <c r="AA6" i="6"/>
  <c r="AB5" i="6"/>
  <c r="AA5" i="6"/>
  <c r="AB4" i="6"/>
  <c r="AA4" i="6"/>
  <c r="AB10" i="4" l="1"/>
  <c r="AB9" i="4"/>
  <c r="AB8" i="4"/>
  <c r="AB7" i="4"/>
  <c r="AB6" i="4"/>
  <c r="AB5" i="4"/>
  <c r="AB4" i="4"/>
  <c r="AA10" i="4"/>
  <c r="AA9" i="4"/>
  <c r="AA8" i="4"/>
  <c r="AA7" i="4"/>
  <c r="AA6" i="4"/>
  <c r="AA5" i="4"/>
  <c r="AA4" i="4"/>
  <c r="X9" i="12" l="1"/>
  <c r="X8" i="12"/>
  <c r="X7" i="12"/>
  <c r="X6" i="12"/>
  <c r="X5" i="12"/>
  <c r="X4" i="12"/>
  <c r="T8" i="12"/>
  <c r="T7" i="12"/>
  <c r="T6" i="12"/>
  <c r="T5" i="12"/>
  <c r="T4" i="12"/>
  <c r="P9" i="12"/>
  <c r="P8" i="12"/>
  <c r="P7" i="12"/>
  <c r="P6" i="12"/>
  <c r="P5" i="12"/>
  <c r="P4" i="12"/>
  <c r="X9" i="9"/>
  <c r="X8" i="9"/>
  <c r="X7" i="9"/>
  <c r="X6" i="9"/>
  <c r="X5" i="9"/>
  <c r="X4" i="9"/>
  <c r="T8" i="9"/>
  <c r="T7" i="9"/>
  <c r="T6" i="9"/>
  <c r="T5" i="9"/>
  <c r="T4" i="9"/>
  <c r="P9" i="9"/>
  <c r="P8" i="9"/>
  <c r="P7" i="9"/>
  <c r="P6" i="9"/>
  <c r="P5" i="9"/>
  <c r="P4" i="9"/>
  <c r="X9" i="7"/>
  <c r="X8" i="7"/>
  <c r="X7" i="7"/>
  <c r="X6" i="7"/>
  <c r="X5" i="7"/>
  <c r="X4" i="7"/>
  <c r="T8" i="7"/>
  <c r="T7" i="7"/>
  <c r="T6" i="7"/>
  <c r="T5" i="7"/>
  <c r="T4" i="7"/>
  <c r="P9" i="7"/>
  <c r="P8" i="7"/>
  <c r="P7" i="7"/>
  <c r="P6" i="7"/>
  <c r="P5" i="7"/>
  <c r="P4" i="7"/>
  <c r="X9" i="6"/>
  <c r="X8" i="6"/>
  <c r="X7" i="6"/>
  <c r="X6" i="6"/>
  <c r="X5" i="6"/>
  <c r="X4" i="6"/>
  <c r="T8" i="6"/>
  <c r="T7" i="6"/>
  <c r="T6" i="6"/>
  <c r="T5" i="6"/>
  <c r="T4" i="6"/>
  <c r="P9" i="6"/>
  <c r="P8" i="6"/>
  <c r="P7" i="6"/>
  <c r="P6" i="6"/>
  <c r="P5" i="6"/>
  <c r="P4" i="6"/>
  <c r="X5" i="4"/>
  <c r="X6" i="4"/>
  <c r="X7" i="4"/>
  <c r="X8" i="4"/>
  <c r="X9" i="4"/>
  <c r="X4" i="4"/>
  <c r="T5" i="4"/>
  <c r="T6" i="4"/>
  <c r="T7" i="4"/>
  <c r="T8" i="4"/>
  <c r="T4" i="4"/>
  <c r="P5" i="4"/>
  <c r="P6" i="4"/>
  <c r="P7" i="4"/>
  <c r="P8" i="4"/>
  <c r="P9" i="4"/>
  <c r="P4" i="4"/>
  <c r="AC9" i="9" l="1"/>
  <c r="AC10" i="7"/>
  <c r="AC8" i="7"/>
  <c r="AC6" i="7"/>
  <c r="AC10" i="6"/>
  <c r="AC8" i="6"/>
  <c r="AC6" i="6"/>
  <c r="K15" i="10"/>
  <c r="J15" i="10"/>
  <c r="K14" i="10"/>
  <c r="K13" i="10"/>
  <c r="K12" i="10"/>
  <c r="J12" i="10"/>
  <c r="K11" i="10"/>
  <c r="J11" i="10"/>
  <c r="K10" i="10"/>
  <c r="AC4" i="4"/>
  <c r="K9" i="10" l="1"/>
  <c r="K16" i="10" s="1"/>
  <c r="AC8" i="4"/>
  <c r="L12" i="10"/>
  <c r="AC5" i="4"/>
  <c r="AC7" i="4"/>
  <c r="AC9" i="4"/>
  <c r="AC5" i="9"/>
  <c r="AC4" i="9"/>
  <c r="AC6" i="9"/>
  <c r="AC8" i="9"/>
  <c r="AC10" i="9"/>
  <c r="AB11" i="9"/>
  <c r="AC7" i="9"/>
  <c r="AC4" i="7"/>
  <c r="AC5" i="7"/>
  <c r="AB11" i="7"/>
  <c r="AC7" i="7"/>
  <c r="AC9" i="7"/>
  <c r="AC5" i="6"/>
  <c r="AC4" i="6"/>
  <c r="AA11" i="6"/>
  <c r="AB11" i="6"/>
  <c r="AC7" i="6"/>
  <c r="AC9" i="6"/>
  <c r="J14" i="10"/>
  <c r="L14" i="10" s="1"/>
  <c r="J10" i="10"/>
  <c r="L10" i="10" s="1"/>
  <c r="AA11" i="9"/>
  <c r="AA11" i="7"/>
  <c r="AC6" i="4"/>
  <c r="AC10" i="4"/>
  <c r="J13" i="10"/>
  <c r="AA11" i="4"/>
  <c r="J9" i="10"/>
  <c r="AB11" i="4"/>
  <c r="L15" i="10"/>
  <c r="L11" i="10"/>
  <c r="L9" i="10" l="1"/>
  <c r="J16" i="10"/>
  <c r="AC11" i="9"/>
  <c r="AC11" i="7"/>
  <c r="AC11" i="6"/>
  <c r="L13" i="10"/>
  <c r="AC11" i="4"/>
  <c r="L16" i="10" l="1"/>
  <c r="K19" i="12" l="1"/>
  <c r="I19" i="12"/>
  <c r="G19" i="12"/>
  <c r="K18" i="12"/>
  <c r="I18" i="12"/>
  <c r="G18" i="12"/>
  <c r="K17" i="12"/>
  <c r="I17" i="12"/>
  <c r="G17" i="12"/>
  <c r="K16" i="12"/>
  <c r="I16" i="12"/>
  <c r="G16" i="12"/>
  <c r="K15" i="12"/>
  <c r="I15" i="12"/>
  <c r="G15" i="12"/>
  <c r="K14" i="12"/>
  <c r="I14" i="12"/>
  <c r="G14" i="12"/>
  <c r="K13" i="12"/>
  <c r="I13" i="12"/>
  <c r="G13" i="12"/>
  <c r="K12" i="12"/>
  <c r="I12" i="12"/>
  <c r="G12" i="12"/>
  <c r="K11" i="12"/>
  <c r="I11" i="12"/>
  <c r="G11" i="12"/>
  <c r="X10" i="12"/>
  <c r="P10" i="12"/>
  <c r="K10" i="12"/>
  <c r="I10" i="12"/>
  <c r="G10" i="12"/>
  <c r="T9" i="12"/>
  <c r="K9" i="12"/>
  <c r="I9" i="12"/>
  <c r="G9" i="12"/>
  <c r="K8" i="12"/>
  <c r="I8" i="12"/>
  <c r="G8" i="12"/>
  <c r="K7" i="12"/>
  <c r="I7" i="12"/>
  <c r="G7" i="12"/>
  <c r="K6" i="12"/>
  <c r="I6" i="12"/>
  <c r="G6" i="12"/>
  <c r="K5" i="12"/>
  <c r="I5" i="12"/>
  <c r="G5" i="12"/>
  <c r="K4" i="12"/>
  <c r="G4" i="12"/>
  <c r="F20" i="10"/>
  <c r="F21" i="10"/>
  <c r="F22" i="10"/>
  <c r="F23" i="10"/>
  <c r="F24" i="10"/>
  <c r="E20" i="10"/>
  <c r="E21" i="10"/>
  <c r="E22" i="10"/>
  <c r="E23" i="10"/>
  <c r="E24" i="10"/>
  <c r="D20" i="10"/>
  <c r="D21" i="10"/>
  <c r="D22" i="10"/>
  <c r="D23" i="10"/>
  <c r="D24" i="10"/>
  <c r="C24" i="10"/>
  <c r="C20" i="10"/>
  <c r="C21" i="10"/>
  <c r="C22" i="10"/>
  <c r="C23" i="10"/>
  <c r="C19" i="10"/>
  <c r="F19" i="10"/>
  <c r="E19" i="10"/>
  <c r="D19" i="10"/>
  <c r="F14" i="10"/>
  <c r="F15" i="10"/>
  <c r="F16" i="10"/>
  <c r="F17" i="10"/>
  <c r="E14" i="10"/>
  <c r="E15" i="10"/>
  <c r="E16" i="10"/>
  <c r="E17" i="10"/>
  <c r="D14" i="10"/>
  <c r="D15" i="10"/>
  <c r="D16" i="10"/>
  <c r="D17" i="10"/>
  <c r="C14" i="10"/>
  <c r="C15" i="10"/>
  <c r="C16" i="10"/>
  <c r="C17" i="10"/>
  <c r="C13" i="10"/>
  <c r="F13" i="10"/>
  <c r="E13" i="10"/>
  <c r="D13" i="10"/>
  <c r="F7" i="10"/>
  <c r="F8" i="10"/>
  <c r="F9" i="10"/>
  <c r="F10" i="10"/>
  <c r="F11" i="10"/>
  <c r="E7" i="10"/>
  <c r="E8" i="10"/>
  <c r="E9" i="10"/>
  <c r="E10" i="10"/>
  <c r="E11" i="10"/>
  <c r="D7" i="10"/>
  <c r="D8" i="10"/>
  <c r="D9" i="10"/>
  <c r="D10" i="10"/>
  <c r="D11" i="10"/>
  <c r="C7" i="10"/>
  <c r="C8" i="10"/>
  <c r="C9" i="10"/>
  <c r="C10" i="10"/>
  <c r="C11" i="10"/>
  <c r="C6" i="10"/>
  <c r="F6" i="10"/>
  <c r="E6" i="10"/>
  <c r="D6" i="10"/>
  <c r="F18" i="10" l="1"/>
  <c r="D25" i="10"/>
  <c r="D18" i="10"/>
  <c r="D12" i="10"/>
  <c r="C18" i="10"/>
  <c r="F12" i="10"/>
  <c r="E12" i="10"/>
  <c r="E18" i="10"/>
  <c r="E25" i="10"/>
  <c r="F25" i="10"/>
  <c r="C25" i="10"/>
  <c r="C12" i="10"/>
  <c r="K19" i="9"/>
  <c r="I19" i="9"/>
  <c r="G19" i="9"/>
  <c r="K18" i="9"/>
  <c r="I18" i="9"/>
  <c r="G18" i="9"/>
  <c r="K17" i="9"/>
  <c r="I17" i="9"/>
  <c r="G17" i="9"/>
  <c r="K16" i="9"/>
  <c r="I16" i="9"/>
  <c r="G16" i="9"/>
  <c r="K15" i="9"/>
  <c r="I15" i="9"/>
  <c r="G15" i="9"/>
  <c r="K14" i="9"/>
  <c r="I14" i="9"/>
  <c r="G14" i="9"/>
  <c r="K13" i="9"/>
  <c r="I13" i="9"/>
  <c r="G13" i="9"/>
  <c r="K12" i="9"/>
  <c r="I12" i="9"/>
  <c r="G12" i="9"/>
  <c r="K11" i="9"/>
  <c r="I11" i="9"/>
  <c r="G11" i="9"/>
  <c r="X10" i="9"/>
  <c r="P10" i="9"/>
  <c r="K10" i="9"/>
  <c r="I10" i="9"/>
  <c r="G10" i="9"/>
  <c r="T9" i="9"/>
  <c r="K9" i="9"/>
  <c r="I9" i="9"/>
  <c r="G9" i="9"/>
  <c r="X10" i="6"/>
  <c r="T9" i="6"/>
  <c r="P10" i="6"/>
  <c r="K5" i="6"/>
  <c r="K6" i="6"/>
  <c r="K7" i="6"/>
  <c r="K8" i="6"/>
  <c r="K9" i="6"/>
  <c r="K10" i="6"/>
  <c r="K11" i="6"/>
  <c r="K12" i="6"/>
  <c r="K13" i="6"/>
  <c r="K14" i="6"/>
  <c r="K15" i="6"/>
  <c r="K16" i="6"/>
  <c r="K4" i="6"/>
  <c r="I5" i="6"/>
  <c r="I6" i="6"/>
  <c r="I7" i="6"/>
  <c r="I8" i="6"/>
  <c r="I9" i="6"/>
  <c r="I10" i="6"/>
  <c r="I11" i="6"/>
  <c r="I12" i="6"/>
  <c r="I13" i="6"/>
  <c r="I14" i="6"/>
  <c r="I15" i="6"/>
  <c r="I16" i="6"/>
  <c r="I4" i="6"/>
  <c r="G5" i="6"/>
  <c r="G6" i="6"/>
  <c r="G7" i="6"/>
  <c r="G8" i="6"/>
  <c r="G9" i="6"/>
  <c r="G10" i="6"/>
  <c r="G11" i="6"/>
  <c r="G12" i="6"/>
  <c r="G13" i="6"/>
  <c r="G14" i="6"/>
  <c r="G15" i="6"/>
  <c r="G16" i="6"/>
  <c r="G4" i="6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4" i="4"/>
  <c r="K4" i="7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4" i="4"/>
  <c r="I4" i="7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X10" i="4"/>
  <c r="P10" i="4"/>
  <c r="T9" i="4"/>
  <c r="G4" i="4"/>
  <c r="G4" i="7"/>
  <c r="G5" i="7"/>
  <c r="K5" i="7"/>
  <c r="K6" i="7"/>
  <c r="K7" i="7"/>
  <c r="K8" i="7"/>
  <c r="K9" i="7"/>
  <c r="K10" i="7"/>
  <c r="K11" i="7"/>
  <c r="K12" i="7"/>
  <c r="K13" i="7"/>
  <c r="K14" i="7"/>
  <c r="K15" i="7"/>
  <c r="K16" i="7"/>
  <c r="I5" i="7"/>
  <c r="I6" i="7"/>
  <c r="I7" i="7"/>
  <c r="I8" i="7"/>
  <c r="I9" i="7"/>
  <c r="I10" i="7"/>
  <c r="I11" i="7"/>
  <c r="I12" i="7"/>
  <c r="I13" i="7"/>
  <c r="I14" i="7"/>
  <c r="I15" i="7"/>
  <c r="I16" i="7"/>
  <c r="G6" i="7"/>
  <c r="G7" i="7"/>
  <c r="G8" i="7"/>
  <c r="G9" i="7"/>
  <c r="G10" i="7"/>
  <c r="G11" i="7"/>
  <c r="G12" i="7"/>
  <c r="G13" i="7"/>
  <c r="G14" i="7"/>
  <c r="G15" i="7"/>
  <c r="G16" i="7"/>
  <c r="X10" i="7"/>
  <c r="T9" i="7"/>
  <c r="P10" i="7"/>
</calcChain>
</file>

<file path=xl/sharedStrings.xml><?xml version="1.0" encoding="utf-8"?>
<sst xmlns="http://schemas.openxmlformats.org/spreadsheetml/2006/main" count="645" uniqueCount="139">
  <si>
    <t>回答者</t>
    <rPh sb="0" eb="2">
      <t>カイトウ</t>
    </rPh>
    <rPh sb="2" eb="3">
      <t>シャ</t>
    </rPh>
    <phoneticPr fontId="1"/>
  </si>
  <si>
    <t>難易度</t>
    <rPh sb="0" eb="3">
      <t>ナンイド</t>
    </rPh>
    <phoneticPr fontId="1"/>
  </si>
  <si>
    <t>学習の効果</t>
    <rPh sb="0" eb="2">
      <t>ガクシュウ</t>
    </rPh>
    <rPh sb="3" eb="5">
      <t>コウカ</t>
    </rPh>
    <phoneticPr fontId="1"/>
  </si>
  <si>
    <t>講師の説明</t>
    <rPh sb="0" eb="2">
      <t>コウシ</t>
    </rPh>
    <rPh sb="3" eb="5">
      <t>セツメイ</t>
    </rPh>
    <phoneticPr fontId="1"/>
  </si>
  <si>
    <t>一言</t>
    <rPh sb="0" eb="2">
      <t>ヒトコト</t>
    </rPh>
    <phoneticPr fontId="1"/>
  </si>
  <si>
    <t>講師が撮った集合写真～桜並木の撮影を終えて＊北地区文化センター前</t>
    <phoneticPr fontId="1"/>
  </si>
  <si>
    <t>代</t>
    <rPh sb="0" eb="1">
      <t>ダイ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</si>
  <si>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</si>
  <si>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</si>
  <si>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</t>
    <rPh sb="0" eb="1">
      <t>セイ</t>
    </rPh>
    <phoneticPr fontId="1"/>
  </si>
  <si>
    <t>講座の難易度　</t>
    <rPh sb="0" eb="2">
      <t>コウザ</t>
    </rPh>
    <rPh sb="3" eb="6">
      <t>ナンイド</t>
    </rPh>
    <phoneticPr fontId="8"/>
  </si>
  <si>
    <t>学習の効果</t>
    <rPh sb="0" eb="2">
      <t>ガクシュウ</t>
    </rPh>
    <rPh sb="3" eb="5">
      <t>コウカ</t>
    </rPh>
    <phoneticPr fontId="8"/>
  </si>
  <si>
    <t>講師の説明</t>
    <rPh sb="0" eb="2">
      <t>コウシ</t>
    </rPh>
    <rPh sb="3" eb="5">
      <t>セツメイ</t>
    </rPh>
    <phoneticPr fontId="8"/>
  </si>
  <si>
    <t>無記入</t>
    <rPh sb="0" eb="1">
      <t>ム</t>
    </rPh>
    <rPh sb="1" eb="3">
      <t>キニュウ</t>
    </rPh>
    <phoneticPr fontId="8"/>
  </si>
  <si>
    <t>休み</t>
    <rPh sb="0" eb="1">
      <t>ヤス</t>
    </rPh>
    <phoneticPr fontId="8"/>
  </si>
  <si>
    <t>難しかった</t>
    <rPh sb="0" eb="1">
      <t>ムズカ</t>
    </rPh>
    <phoneticPr fontId="8"/>
  </si>
  <si>
    <t>やや難しかった</t>
    <rPh sb="2" eb="3">
      <t>ムズカ</t>
    </rPh>
    <phoneticPr fontId="8"/>
  </si>
  <si>
    <t>普通だった</t>
    <rPh sb="0" eb="2">
      <t>フツウ</t>
    </rPh>
    <phoneticPr fontId="8"/>
  </si>
  <si>
    <t>やさしかった</t>
    <phoneticPr fontId="8"/>
  </si>
  <si>
    <t>知らないことが多かった</t>
    <rPh sb="0" eb="1">
      <t>シ</t>
    </rPh>
    <rPh sb="7" eb="8">
      <t>オオ</t>
    </rPh>
    <phoneticPr fontId="8"/>
  </si>
  <si>
    <t>半分くらいは知っていた</t>
    <rPh sb="0" eb="2">
      <t>ハンブン</t>
    </rPh>
    <rPh sb="6" eb="7">
      <t>シ</t>
    </rPh>
    <phoneticPr fontId="8"/>
  </si>
  <si>
    <t>知っていることが多かった</t>
    <rPh sb="0" eb="1">
      <t>シ</t>
    </rPh>
    <rPh sb="8" eb="9">
      <t>オオ</t>
    </rPh>
    <phoneticPr fontId="8"/>
  </si>
  <si>
    <t>分かりにくかった</t>
    <rPh sb="0" eb="1">
      <t>ワ</t>
    </rPh>
    <phoneticPr fontId="8"/>
  </si>
  <si>
    <t>やや分かりにくかった</t>
    <rPh sb="2" eb="3">
      <t>ワ</t>
    </rPh>
    <phoneticPr fontId="8"/>
  </si>
  <si>
    <t>分かりやすかった</t>
    <rPh sb="0" eb="1">
      <t>ワ</t>
    </rPh>
    <phoneticPr fontId="8"/>
  </si>
  <si>
    <t>件数</t>
    <rPh sb="0" eb="2">
      <t>ケンスウ</t>
    </rPh>
    <phoneticPr fontId="1"/>
  </si>
  <si>
    <t>項</t>
    <rPh sb="0" eb="1">
      <t>コウ</t>
    </rPh>
    <phoneticPr fontId="1"/>
  </si>
  <si>
    <t>計</t>
    <rPh sb="0" eb="1">
      <t>ケイ</t>
    </rPh>
    <phoneticPr fontId="1"/>
  </si>
  <si>
    <t>項</t>
    <rPh sb="0" eb="1">
      <t>コウ</t>
    </rPh>
    <phoneticPr fontId="1"/>
  </si>
  <si>
    <t>代</t>
    <rPh sb="0" eb="1">
      <t>ダイ</t>
    </rPh>
    <phoneticPr fontId="1"/>
  </si>
  <si>
    <t>数値には複数回答を含みます</t>
    <rPh sb="0" eb="2">
      <t>スウチ</t>
    </rPh>
    <rPh sb="4" eb="6">
      <t>フクスウ</t>
    </rPh>
    <rPh sb="6" eb="8">
      <t>カイトウ</t>
    </rPh>
    <rPh sb="9" eb="10">
      <t>フク</t>
    </rPh>
    <phoneticPr fontId="8"/>
  </si>
  <si>
    <t>難易度</t>
    <rPh sb="0" eb="3">
      <t>ナンイド</t>
    </rPh>
    <phoneticPr fontId="8"/>
  </si>
  <si>
    <t>１．難しかった</t>
    <rPh sb="2" eb="3">
      <t>ムズカ</t>
    </rPh>
    <phoneticPr fontId="8"/>
  </si>
  <si>
    <t>２．やや難しかった</t>
    <rPh sb="4" eb="5">
      <t>ムズカ</t>
    </rPh>
    <phoneticPr fontId="8"/>
  </si>
  <si>
    <t>３．普通だった</t>
    <rPh sb="2" eb="4">
      <t>フツウ</t>
    </rPh>
    <phoneticPr fontId="8"/>
  </si>
  <si>
    <t>４．やさしかった</t>
    <phoneticPr fontId="8"/>
  </si>
  <si>
    <t>無回答</t>
    <rPh sb="0" eb="3">
      <t>ムカイトウ</t>
    </rPh>
    <phoneticPr fontId="8"/>
  </si>
  <si>
    <t>欠席</t>
    <rPh sb="0" eb="2">
      <t>ケッセキ</t>
    </rPh>
    <phoneticPr fontId="8"/>
  </si>
  <si>
    <t>計</t>
    <rPh sb="0" eb="1">
      <t>ケイ</t>
    </rPh>
    <phoneticPr fontId="8"/>
  </si>
  <si>
    <t>効果</t>
    <rPh sb="0" eb="2">
      <t>コウカ</t>
    </rPh>
    <phoneticPr fontId="8"/>
  </si>
  <si>
    <t>１．知らないことが多かった</t>
    <rPh sb="2" eb="3">
      <t>シ</t>
    </rPh>
    <rPh sb="9" eb="10">
      <t>オオ</t>
    </rPh>
    <phoneticPr fontId="8"/>
  </si>
  <si>
    <t>２．半分くらいは知っていた</t>
    <rPh sb="2" eb="4">
      <t>ハンブン</t>
    </rPh>
    <rPh sb="8" eb="9">
      <t>シ</t>
    </rPh>
    <phoneticPr fontId="8"/>
  </si>
  <si>
    <t>３．知っていることが多かった</t>
    <rPh sb="2" eb="3">
      <t>シ</t>
    </rPh>
    <rPh sb="10" eb="11">
      <t>オオ</t>
    </rPh>
    <phoneticPr fontId="8"/>
  </si>
  <si>
    <t>説明</t>
    <rPh sb="0" eb="2">
      <t>セツメイ</t>
    </rPh>
    <phoneticPr fontId="8"/>
  </si>
  <si>
    <t>１．分かりにくかった</t>
    <rPh sb="2" eb="3">
      <t>ワ</t>
    </rPh>
    <phoneticPr fontId="8"/>
  </si>
  <si>
    <t>２．やや分かりにくかった</t>
    <rPh sb="4" eb="5">
      <t>ワ</t>
    </rPh>
    <phoneticPr fontId="8"/>
  </si>
  <si>
    <t>４．分かりやすかった</t>
    <rPh sb="2" eb="3">
      <t>ワ</t>
    </rPh>
    <phoneticPr fontId="8"/>
  </si>
  <si>
    <t>感想</t>
    <rPh sb="0" eb="2">
      <t>カンソウ</t>
    </rPh>
    <phoneticPr fontId="8"/>
  </si>
  <si>
    <t>■</t>
    <phoneticPr fontId="8"/>
  </si>
  <si>
    <t>１）</t>
    <phoneticPr fontId="8"/>
  </si>
  <si>
    <t>入力の仕方</t>
    <rPh sb="0" eb="2">
      <t>ニュウリョク</t>
    </rPh>
    <rPh sb="3" eb="5">
      <t>シカタ</t>
    </rPh>
    <phoneticPr fontId="8"/>
  </si>
  <si>
    <t>以上</t>
    <rPh sb="0" eb="2">
      <t>イジョウ</t>
    </rPh>
    <phoneticPr fontId="8"/>
  </si>
  <si>
    <t>Sheet名の数字は、半角です。</t>
    <rPh sb="5" eb="6">
      <t>メイ</t>
    </rPh>
    <rPh sb="7" eb="9">
      <t>スウジ</t>
    </rPh>
    <rPh sb="11" eb="13">
      <t>ハンカク</t>
    </rPh>
    <phoneticPr fontId="1"/>
  </si>
  <si>
    <t>■</t>
    <phoneticPr fontId="1"/>
  </si>
  <si>
    <t>応募数</t>
    <rPh sb="0" eb="2">
      <t>オウボ</t>
    </rPh>
    <rPh sb="2" eb="3">
      <t>カズ</t>
    </rPh>
    <phoneticPr fontId="1"/>
  </si>
  <si>
    <t>人</t>
    <rPh sb="0" eb="1">
      <t>ニン</t>
    </rPh>
    <phoneticPr fontId="1"/>
  </si>
  <si>
    <t>受講者の年代と性別</t>
    <rPh sb="0" eb="3">
      <t>ジュコウシャ</t>
    </rPh>
    <rPh sb="4" eb="6">
      <t>ネンダイ</t>
    </rPh>
    <rPh sb="7" eb="9">
      <t>セイベツ</t>
    </rPh>
    <phoneticPr fontId="1"/>
  </si>
  <si>
    <t>年代</t>
    <rPh sb="0" eb="2">
      <t>ネンダイ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</si>
  <si>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</si>
  <si>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</si>
  <si>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</si>
  <si>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</si>
  <si>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</si>
  <si>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</si>
  <si>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</si>
  <si>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</si>
  <si>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80代</t>
    <rPh sb="2" eb="3">
      <t>ダイ</t>
    </rPh>
    <phoneticPr fontId="1"/>
  </si>
  <si>
    <t>合計</t>
    <rPh sb="0" eb="2">
      <t>ゴウケイ</t>
    </rPh>
    <phoneticPr fontId="1"/>
  </si>
  <si>
    <t>年齢</t>
    <rPh sb="0" eb="2">
      <t>ネンレイ</t>
    </rPh>
    <phoneticPr fontId="1"/>
  </si>
  <si>
    <t>「列」について</t>
    <rPh sb="1" eb="2">
      <t>レツ</t>
    </rPh>
    <phoneticPr fontId="8"/>
  </si>
  <si>
    <t>２）</t>
    <phoneticPr fontId="1"/>
  </si>
  <si>
    <t>「行」について</t>
    <rPh sb="1" eb="2">
      <t>ギョウ</t>
    </rPh>
    <phoneticPr fontId="8"/>
  </si>
  <si>
    <t>列は、「Ａ列～ＡＣ列」まで固定です。</t>
    <rPh sb="0" eb="1">
      <t>レツ</t>
    </rPh>
    <rPh sb="5" eb="6">
      <t>レツ</t>
    </rPh>
    <rPh sb="9" eb="10">
      <t>レツ</t>
    </rPh>
    <rPh sb="13" eb="15">
      <t>コテイ</t>
    </rPh>
    <phoneticPr fontId="1"/>
  </si>
  <si>
    <t>セルの高さ幅は、自由です。</t>
    <rPh sb="3" eb="4">
      <t>タカ</t>
    </rPh>
    <rPh sb="5" eb="6">
      <t>ハバ</t>
    </rPh>
    <phoneticPr fontId="1"/>
  </si>
  <si>
    <t>セルの列幅自由です。</t>
    <rPh sb="3" eb="5">
      <t>レツハバ</t>
    </rPh>
    <rPh sb="5" eb="7">
      <t>ジユウ</t>
    </rPh>
    <phoneticPr fontId="1"/>
  </si>
  <si>
    <t>男</t>
    <rPh sb="0" eb="1">
      <t>オトコ</t>
    </rPh>
    <phoneticPr fontId="1"/>
  </si>
  <si>
    <t>「Ｂ列」に年齢、「Ｄ列」に男女を入力します。</t>
    <rPh sb="2" eb="3">
      <t>レツ</t>
    </rPh>
    <rPh sb="5" eb="7">
      <t>ネンレイ</t>
    </rPh>
    <rPh sb="10" eb="11">
      <t>レツ</t>
    </rPh>
    <rPh sb="13" eb="15">
      <t>ダンジョ</t>
    </rPh>
    <rPh sb="16" eb="18">
      <t>ニュウリョク</t>
    </rPh>
    <phoneticPr fontId="8"/>
  </si>
  <si>
    <t>「Ｆ列」に、「Ｎ列」にある「難易度」の番号を入力します。</t>
    <rPh sb="2" eb="3">
      <t>レツ</t>
    </rPh>
    <rPh sb="8" eb="9">
      <t>レツ</t>
    </rPh>
    <rPh sb="14" eb="17">
      <t>ナンイド</t>
    </rPh>
    <rPh sb="19" eb="21">
      <t>バンゴウ</t>
    </rPh>
    <rPh sb="22" eb="24">
      <t>ニュウリョク</t>
    </rPh>
    <phoneticPr fontId="8"/>
  </si>
  <si>
    <t>「Ｈ列」に、「Ｒ列」にある「学習の効果」の番号を入力します。</t>
    <rPh sb="2" eb="3">
      <t>レツ</t>
    </rPh>
    <rPh sb="8" eb="9">
      <t>レツ</t>
    </rPh>
    <rPh sb="14" eb="16">
      <t>ガクシュウ</t>
    </rPh>
    <rPh sb="17" eb="19">
      <t>コウカ</t>
    </rPh>
    <rPh sb="21" eb="23">
      <t>バンゴウ</t>
    </rPh>
    <rPh sb="24" eb="26">
      <t>ニュウリョク</t>
    </rPh>
    <phoneticPr fontId="8"/>
  </si>
  <si>
    <t>「Ｊ列」に、「Ｖ列」にある「講師の説明」の番号を入力します。</t>
    <rPh sb="2" eb="3">
      <t>レツ</t>
    </rPh>
    <rPh sb="8" eb="9">
      <t>レツ</t>
    </rPh>
    <rPh sb="14" eb="16">
      <t>コウシ</t>
    </rPh>
    <rPh sb="17" eb="19">
      <t>セツメイ</t>
    </rPh>
    <rPh sb="21" eb="23">
      <t>バンゴウ</t>
    </rPh>
    <rPh sb="24" eb="26">
      <t>ニュウリョク</t>
    </rPh>
    <phoneticPr fontId="1"/>
  </si>
  <si>
    <t>「まとめ」シート</t>
    <phoneticPr fontId="1"/>
  </si>
  <si>
    <t>ちょっとひと言</t>
    <phoneticPr fontId="8"/>
  </si>
  <si>
    <t xml:space="preserve"> 講　座　名</t>
    <rPh sb="1" eb="2">
      <t>コウ</t>
    </rPh>
    <rPh sb="3" eb="4">
      <t>ザ</t>
    </rPh>
    <rPh sb="5" eb="6">
      <t>メイ</t>
    </rPh>
    <phoneticPr fontId="8"/>
  </si>
  <si>
    <t>１日目</t>
    <rPh sb="1" eb="2">
      <t>ニチ</t>
    </rPh>
    <rPh sb="2" eb="3">
      <t>メ</t>
    </rPh>
    <phoneticPr fontId="8"/>
  </si>
  <si>
    <t>担当講師 ：</t>
    <phoneticPr fontId="8"/>
  </si>
  <si>
    <t xml:space="preserve"> 講座の難易度</t>
    <rPh sb="1" eb="3">
      <t>コウザ</t>
    </rPh>
    <rPh sb="4" eb="7">
      <t>ナンイド</t>
    </rPh>
    <phoneticPr fontId="8"/>
  </si>
  <si>
    <r>
      <t xml:space="preserve"> １</t>
    </r>
    <r>
      <rPr>
        <sz val="12"/>
        <rFont val="ＭＳ Ｐゴシック"/>
        <family val="3"/>
        <charset val="128"/>
      </rPr>
      <t xml:space="preserve"> 難しかった</t>
    </r>
    <rPh sb="3" eb="4">
      <t>ムズカ</t>
    </rPh>
    <phoneticPr fontId="8"/>
  </si>
  <si>
    <r>
      <t xml:space="preserve"> </t>
    </r>
    <r>
      <rPr>
        <sz val="12"/>
        <rFont val="HGPｺﾞｼｯｸE"/>
        <family val="3"/>
        <charset val="128"/>
      </rPr>
      <t>２</t>
    </r>
    <r>
      <rPr>
        <sz val="12"/>
        <rFont val="ＭＳ Ｐゴシック"/>
        <family val="3"/>
        <charset val="128"/>
      </rPr>
      <t xml:space="preserve"> やや難しかった　</t>
    </r>
    <rPh sb="5" eb="6">
      <t>ムズカ</t>
    </rPh>
    <phoneticPr fontId="8"/>
  </si>
  <si>
    <r>
      <t xml:space="preserve"> </t>
    </r>
    <r>
      <rPr>
        <sz val="12"/>
        <rFont val="HGPｺﾞｼｯｸE"/>
        <family val="3"/>
        <charset val="128"/>
      </rPr>
      <t>３</t>
    </r>
    <r>
      <rPr>
        <sz val="12"/>
        <rFont val="ＭＳ Ｐゴシック"/>
        <family val="3"/>
        <charset val="128"/>
      </rPr>
      <t xml:space="preserve"> 普通だった　</t>
    </r>
    <rPh sb="3" eb="5">
      <t>フツウ</t>
    </rPh>
    <phoneticPr fontId="8"/>
  </si>
  <si>
    <r>
      <t xml:space="preserve"> </t>
    </r>
    <r>
      <rPr>
        <sz val="12"/>
        <rFont val="HGPｺﾞｼｯｸE"/>
        <family val="3"/>
        <charset val="128"/>
      </rPr>
      <t>４</t>
    </r>
    <r>
      <rPr>
        <sz val="12"/>
        <rFont val="ＭＳ Ｐゴシック"/>
        <family val="3"/>
        <charset val="128"/>
      </rPr>
      <t xml:space="preserve"> やさしかった　</t>
    </r>
    <phoneticPr fontId="8"/>
  </si>
  <si>
    <t xml:space="preserve"> 学習の効果</t>
    <rPh sb="1" eb="3">
      <t>ガクシュウ</t>
    </rPh>
    <rPh sb="4" eb="6">
      <t>コウカ</t>
    </rPh>
    <phoneticPr fontId="8"/>
  </si>
  <si>
    <r>
      <t xml:space="preserve"> </t>
    </r>
    <r>
      <rPr>
        <sz val="12"/>
        <rFont val="HGPｺﾞｼｯｸE"/>
        <family val="3"/>
        <charset val="128"/>
      </rPr>
      <t>１</t>
    </r>
    <r>
      <rPr>
        <sz val="12"/>
        <rFont val="ＭＳ Ｐゴシック"/>
        <family val="3"/>
        <charset val="128"/>
      </rPr>
      <t xml:space="preserve"> 知らないことが多かった</t>
    </r>
    <rPh sb="3" eb="4">
      <t>シ</t>
    </rPh>
    <rPh sb="10" eb="11">
      <t>オオ</t>
    </rPh>
    <phoneticPr fontId="8"/>
  </si>
  <si>
    <r>
      <t xml:space="preserve"> </t>
    </r>
    <r>
      <rPr>
        <sz val="12"/>
        <rFont val="HGPｺﾞｼｯｸE"/>
        <family val="3"/>
        <charset val="128"/>
      </rPr>
      <t>２</t>
    </r>
    <r>
      <rPr>
        <sz val="12"/>
        <rFont val="ＭＳ Ｐゴシック"/>
        <family val="3"/>
        <charset val="128"/>
      </rPr>
      <t xml:space="preserve"> 半分ぐらいは知っていた</t>
    </r>
    <rPh sb="3" eb="5">
      <t>ハンブン</t>
    </rPh>
    <rPh sb="9" eb="10">
      <t>シ</t>
    </rPh>
    <phoneticPr fontId="8"/>
  </si>
  <si>
    <r>
      <t xml:space="preserve"> </t>
    </r>
    <r>
      <rPr>
        <sz val="12"/>
        <rFont val="HGPｺﾞｼｯｸE"/>
        <family val="3"/>
        <charset val="128"/>
      </rPr>
      <t>３</t>
    </r>
    <r>
      <rPr>
        <sz val="12"/>
        <rFont val="ＭＳ Ｐゴシック"/>
        <family val="3"/>
        <charset val="128"/>
      </rPr>
      <t xml:space="preserve"> 知っていることが多かった</t>
    </r>
    <rPh sb="3" eb="4">
      <t>シ</t>
    </rPh>
    <rPh sb="11" eb="12">
      <t>オオ</t>
    </rPh>
    <phoneticPr fontId="8"/>
  </si>
  <si>
    <t xml:space="preserve"> 講師の説明</t>
    <rPh sb="1" eb="3">
      <t>コウシ</t>
    </rPh>
    <rPh sb="4" eb="5">
      <t>セツ</t>
    </rPh>
    <rPh sb="5" eb="6">
      <t>メイ</t>
    </rPh>
    <phoneticPr fontId="8"/>
  </si>
  <si>
    <r>
      <t xml:space="preserve"> </t>
    </r>
    <r>
      <rPr>
        <sz val="12"/>
        <rFont val="HGPｺﾞｼｯｸE"/>
        <family val="3"/>
        <charset val="128"/>
      </rPr>
      <t>１</t>
    </r>
    <r>
      <rPr>
        <sz val="12"/>
        <rFont val="ＭＳ Ｐゴシック"/>
        <family val="3"/>
        <charset val="128"/>
      </rPr>
      <t xml:space="preserve"> 分かりにくかった  </t>
    </r>
    <r>
      <rPr>
        <sz val="12"/>
        <rFont val="HGPｺﾞｼｯｸE"/>
        <family val="3"/>
        <charset val="128"/>
      </rPr>
      <t xml:space="preserve">  </t>
    </r>
    <r>
      <rPr>
        <sz val="12"/>
        <rFont val="ＭＳ Ｐゴシック"/>
        <family val="3"/>
        <charset val="128"/>
      </rPr>
      <t>　</t>
    </r>
    <phoneticPr fontId="8"/>
  </si>
  <si>
    <r>
      <rPr>
        <b/>
        <sz val="12"/>
        <rFont val="ＭＳ Ｐゴシック"/>
        <family val="3"/>
        <charset val="128"/>
      </rPr>
      <t xml:space="preserve"> </t>
    </r>
    <r>
      <rPr>
        <b/>
        <sz val="12"/>
        <rFont val="HGPｺﾞｼｯｸE"/>
        <family val="3"/>
        <charset val="128"/>
      </rPr>
      <t>２</t>
    </r>
    <r>
      <rPr>
        <sz val="12"/>
        <rFont val="ＭＳ Ｐゴシック"/>
        <family val="3"/>
        <charset val="128"/>
      </rPr>
      <t xml:space="preserve"> やや分かりにくかった</t>
    </r>
    <phoneticPr fontId="8"/>
  </si>
  <si>
    <r>
      <t xml:space="preserve"> ４ </t>
    </r>
    <r>
      <rPr>
        <sz val="12"/>
        <rFont val="ＭＳ Ｐゴシック"/>
        <family val="3"/>
        <charset val="128"/>
      </rPr>
      <t>分かりやすかった</t>
    </r>
    <rPh sb="3" eb="4">
      <t>ワ</t>
    </rPh>
    <phoneticPr fontId="8"/>
  </si>
  <si>
    <t xml:space="preserve"> ご自由にひと言（どんなことでも結構です）</t>
    <rPh sb="2" eb="4">
      <t>ジユウ</t>
    </rPh>
    <rPh sb="7" eb="8">
      <t>コト</t>
    </rPh>
    <rPh sb="16" eb="18">
      <t>ケッコウ</t>
    </rPh>
    <phoneticPr fontId="8"/>
  </si>
  <si>
    <t xml:space="preserve"> ありがとうございました。 ご意見は今後の講座改善に活用させていただきます。</t>
    <rPh sb="15" eb="17">
      <t>イケン</t>
    </rPh>
    <rPh sb="18" eb="20">
      <t>コンゴ</t>
    </rPh>
    <rPh sb="21" eb="23">
      <t>コウザ</t>
    </rPh>
    <rPh sb="23" eb="25">
      <t>カイゼン</t>
    </rPh>
    <rPh sb="26" eb="28">
      <t>カツヨウ</t>
    </rPh>
    <phoneticPr fontId="8"/>
  </si>
  <si>
    <t>２日目</t>
    <rPh sb="1" eb="3">
      <t>カメ</t>
    </rPh>
    <phoneticPr fontId="8"/>
  </si>
  <si>
    <t>３日目</t>
    <rPh sb="1" eb="3">
      <t>カメ</t>
    </rPh>
    <phoneticPr fontId="8"/>
  </si>
  <si>
    <t>４日目</t>
    <rPh sb="1" eb="3">
      <t>カメ</t>
    </rPh>
    <phoneticPr fontId="8"/>
  </si>
  <si>
    <t>パソコン講座主催市立公民館</t>
    <rPh sb="4" eb="6">
      <t>コウザ</t>
    </rPh>
    <rPh sb="6" eb="8">
      <t>シュサイ</t>
    </rPh>
    <rPh sb="8" eb="10">
      <t>シリツ</t>
    </rPh>
    <rPh sb="10" eb="13">
      <t>コウミンカン</t>
    </rPh>
    <phoneticPr fontId="8"/>
  </si>
  <si>
    <t>　　　　　　　入門講座のアンケート集計</t>
    <rPh sb="7" eb="9">
      <t>ニュウモン</t>
    </rPh>
    <rPh sb="9" eb="11">
      <t>コウザ</t>
    </rPh>
    <rPh sb="17" eb="19">
      <t>シュウケイ</t>
    </rPh>
    <phoneticPr fontId="8"/>
  </si>
  <si>
    <t>行は、３行～19行まで固定です。</t>
    <rPh sb="0" eb="1">
      <t>ギョウ</t>
    </rPh>
    <rPh sb="4" eb="5">
      <t>ギョウ</t>
    </rPh>
    <rPh sb="8" eb="9">
      <t>ギョウ</t>
    </rPh>
    <rPh sb="11" eb="13">
      <t>コテイ</t>
    </rPh>
    <phoneticPr fontId="1"/>
  </si>
  <si>
    <t>３）</t>
  </si>
  <si>
    <t>５）</t>
  </si>
  <si>
    <t>「M列」は、自由項目として使用できます。例えば、受講の動機など。</t>
    <rPh sb="2" eb="3">
      <t>レツ</t>
    </rPh>
    <rPh sb="6" eb="8">
      <t>ジユウ</t>
    </rPh>
    <rPh sb="8" eb="10">
      <t>コウモク</t>
    </rPh>
    <rPh sb="13" eb="15">
      <t>シヨウ</t>
    </rPh>
    <rPh sb="20" eb="21">
      <t>タト</t>
    </rPh>
    <rPh sb="24" eb="26">
      <t>ジュコウ</t>
    </rPh>
    <rPh sb="27" eb="29">
      <t>ドウキ</t>
    </rPh>
    <phoneticPr fontId="1"/>
  </si>
  <si>
    <t>１）</t>
    <phoneticPr fontId="1"/>
  </si>
  <si>
    <t>2行目に「講座名」を入力します。</t>
    <rPh sb="1" eb="3">
      <t>ギョウメ</t>
    </rPh>
    <rPh sb="5" eb="7">
      <t>コウザ</t>
    </rPh>
    <rPh sb="7" eb="8">
      <t>メイ</t>
    </rPh>
    <rPh sb="10" eb="12">
      <t>ニュウリョク</t>
    </rPh>
    <phoneticPr fontId="1"/>
  </si>
  <si>
    <t>２）</t>
  </si>
  <si>
    <t>1日目</t>
    <rPh sb="1" eb="2">
      <t>ヒ</t>
    </rPh>
    <rPh sb="2" eb="3">
      <t>メ</t>
    </rPh>
    <phoneticPr fontId="8"/>
  </si>
  <si>
    <t>2日目</t>
    <rPh sb="1" eb="2">
      <t>ヒ</t>
    </rPh>
    <rPh sb="2" eb="3">
      <t>メ</t>
    </rPh>
    <phoneticPr fontId="8"/>
  </si>
  <si>
    <t>3日目</t>
    <rPh sb="1" eb="2">
      <t>ヒ</t>
    </rPh>
    <rPh sb="2" eb="3">
      <t>メ</t>
    </rPh>
    <phoneticPr fontId="8"/>
  </si>
  <si>
    <t>4日目</t>
    <rPh sb="1" eb="2">
      <t>ヒ</t>
    </rPh>
    <rPh sb="2" eb="3">
      <t>メ</t>
    </rPh>
    <phoneticPr fontId="8"/>
  </si>
  <si>
    <t>平成28年　　月</t>
    <rPh sb="0" eb="2">
      <t>ヘイセイ</t>
    </rPh>
    <rPh sb="4" eb="5">
      <t>ネン</t>
    </rPh>
    <rPh sb="7" eb="8">
      <t>ツキ</t>
    </rPh>
    <phoneticPr fontId="1"/>
  </si>
  <si>
    <t>パソコン講座「　　　　　　　　　　　　　　　　」　ちょっと一言①</t>
    <phoneticPr fontId="1"/>
  </si>
  <si>
    <t>日</t>
    <rPh sb="0" eb="1">
      <t>ヒ</t>
    </rPh>
    <phoneticPr fontId="1"/>
  </si>
  <si>
    <t>パソコン講座「　　　　　　　　　　　　　　　　」　ちょっと一言②</t>
    <phoneticPr fontId="1"/>
  </si>
  <si>
    <t>パソコン講座「　　　　　　　　　　　　　　　　」　ちょっと一言④</t>
    <phoneticPr fontId="1"/>
  </si>
  <si>
    <t>パソコン講座「　　　　　　　　　　　　　　　　」　ちょっと一言③</t>
    <phoneticPr fontId="1"/>
  </si>
  <si>
    <t>平成　年　　月</t>
    <rPh sb="0" eb="2">
      <t>ヘイセイ</t>
    </rPh>
    <rPh sb="3" eb="4">
      <t>ネン</t>
    </rPh>
    <rPh sb="6" eb="7">
      <t>ツキ</t>
    </rPh>
    <phoneticPr fontId="1"/>
  </si>
  <si>
    <t>１）</t>
    <phoneticPr fontId="1"/>
  </si>
  <si>
    <t>４）</t>
  </si>
  <si>
    <t>６）</t>
  </si>
  <si>
    <t>７）</t>
  </si>
  <si>
    <t>1行に「講座名」を入力します。</t>
    <rPh sb="1" eb="2">
      <t>ギョウ</t>
    </rPh>
    <rPh sb="4" eb="6">
      <t>コウザ</t>
    </rPh>
    <rPh sb="6" eb="7">
      <t>メイ</t>
    </rPh>
    <rPh sb="9" eb="11">
      <t>ニュウリョク</t>
    </rPh>
    <phoneticPr fontId="1"/>
  </si>
  <si>
    <t>「O1のセル」に「年月」を、「P1のセル」に「日にちの数字」を入力します。</t>
    <rPh sb="9" eb="11">
      <t>ネンゲツ</t>
    </rPh>
    <rPh sb="23" eb="24">
      <t>ヒ</t>
    </rPh>
    <rPh sb="27" eb="29">
      <t>スウジ</t>
    </rPh>
    <rPh sb="31" eb="33">
      <t>ニュウリョク</t>
    </rPh>
    <phoneticPr fontId="1"/>
  </si>
  <si>
    <t>Ⅰ</t>
    <phoneticPr fontId="1"/>
  </si>
  <si>
    <t>「日目」の各シートの入力の仕方</t>
    <rPh sb="1" eb="2">
      <t>ヒ</t>
    </rPh>
    <rPh sb="2" eb="3">
      <t>メ</t>
    </rPh>
    <rPh sb="5" eb="6">
      <t>カク</t>
    </rPh>
    <rPh sb="10" eb="12">
      <t>ニュウリョク</t>
    </rPh>
    <rPh sb="13" eb="15">
      <t>シカタ</t>
    </rPh>
    <phoneticPr fontId="8"/>
  </si>
  <si>
    <t>Ⅱ</t>
    <phoneticPr fontId="1"/>
  </si>
  <si>
    <t>「J5のセル」に「応募人数」を入力します。</t>
    <rPh sb="9" eb="11">
      <t>オウボ</t>
    </rPh>
    <rPh sb="11" eb="13">
      <t>ニンズウ</t>
    </rPh>
    <rPh sb="15" eb="17">
      <t>ニュウリョク</t>
    </rPh>
    <phoneticPr fontId="1"/>
  </si>
  <si>
    <t>「A27のセル」に講座の「感想」をお願います。</t>
    <rPh sb="9" eb="11">
      <t>コウザ</t>
    </rPh>
    <rPh sb="13" eb="15">
      <t>カンソウ</t>
    </rPh>
    <rPh sb="18" eb="19">
      <t>ネガ</t>
    </rPh>
    <phoneticPr fontId="8"/>
  </si>
  <si>
    <t>「受講者の年代と性別」の表は、「1日目」シートを参照しています。</t>
    <rPh sb="1" eb="4">
      <t>ジュコウシャ</t>
    </rPh>
    <rPh sb="5" eb="7">
      <t>ネンダイ</t>
    </rPh>
    <rPh sb="8" eb="10">
      <t>セイベツ</t>
    </rPh>
    <rPh sb="12" eb="13">
      <t>ヒョウ</t>
    </rPh>
    <rPh sb="17" eb="18">
      <t>ヒ</t>
    </rPh>
    <rPh sb="18" eb="19">
      <t>メ</t>
    </rPh>
    <rPh sb="24" eb="26">
      <t>サンショウ</t>
    </rPh>
    <phoneticPr fontId="1"/>
  </si>
  <si>
    <t>参考に「アンケート集計表と各グラフ」は、自動的に作られます。</t>
    <rPh sb="0" eb="2">
      <t>サンコウ</t>
    </rPh>
    <rPh sb="9" eb="11">
      <t>シュウケイ</t>
    </rPh>
    <rPh sb="11" eb="12">
      <t>ヒョウ</t>
    </rPh>
    <rPh sb="13" eb="14">
      <t>カク</t>
    </rPh>
    <rPh sb="20" eb="23">
      <t>ジドウテキ</t>
    </rPh>
    <rPh sb="24" eb="25">
      <t>ツク</t>
    </rPh>
    <phoneticPr fontId="1"/>
  </si>
  <si>
    <t xml:space="preserve">年代       　 　代 </t>
    <rPh sb="0" eb="1">
      <t>ネン</t>
    </rPh>
    <rPh sb="1" eb="2">
      <t>ダイ</t>
    </rPh>
    <rPh sb="12" eb="13">
      <t>ダイ</t>
    </rPh>
    <phoneticPr fontId="8"/>
  </si>
  <si>
    <t>H　年　月　日</t>
    <rPh sb="2" eb="3">
      <t>ネン</t>
    </rPh>
    <rPh sb="4" eb="5">
      <t>ガツ</t>
    </rPh>
    <rPh sb="6" eb="7">
      <t>ニチ</t>
    </rPh>
    <phoneticPr fontId="8"/>
  </si>
  <si>
    <t>男  ・  女</t>
    <rPh sb="0" eb="1">
      <t>オトコ</t>
    </rPh>
    <rPh sb="6" eb="7">
      <t>オンナ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</si>
</sst>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3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rgb="FF000000"/>
      <name val="Arial"/>
      <family val="2"/>
    </font>
    <font>
      <sz val="20"/>
      <color rgb="FF002060"/>
      <name val="HGP創英角ﾎﾟｯﾌﾟ体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HGPｺﾞｼｯｸE"/>
      <family val="3"/>
      <charset val="128"/>
    </font>
    <font>
      <b/>
      <sz val="12"/>
      <name val="ＭＳ Ｐゴシック"/>
      <family val="3"/>
      <charset val="128"/>
    </font>
    <font>
      <b/>
      <sz val="12"/>
      <name val="HGPｺﾞｼｯｸE"/>
      <family val="3"/>
      <charset val="128"/>
    </font>
    <font>
      <sz val="12"/>
      <name val="HGSｺﾞｼｯｸE"/>
      <family val="3"/>
      <charset val="128"/>
    </font>
    <font>
      <sz val="11"/>
      <name val="HGPｺﾞｼｯｸE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</cellStyleXfs>
  <cellXfs count="23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>
      <alignment vertical="center"/>
    </xf>
    <xf numFmtId="0" fontId="10" fillId="2" borderId="8" xfId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2" borderId="1" xfId="1" applyFont="1" applyFill="1" applyBorder="1" applyAlignment="1"/>
    <xf numFmtId="0" fontId="10" fillId="3" borderId="1" xfId="1" applyFont="1" applyFill="1" applyBorder="1" applyAlignment="1">
      <alignment vertical="center"/>
    </xf>
    <xf numFmtId="0" fontId="10" fillId="3" borderId="2" xfId="1" applyFont="1" applyFill="1" applyBorder="1" applyAlignment="1">
      <alignment vertical="center"/>
    </xf>
    <xf numFmtId="0" fontId="10" fillId="2" borderId="2" xfId="1" applyFont="1" applyFill="1" applyBorder="1" applyAlignment="1">
      <alignment vertical="center"/>
    </xf>
    <xf numFmtId="0" fontId="10" fillId="2" borderId="9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Font="1" applyBorder="1">
      <alignment vertical="center"/>
    </xf>
    <xf numFmtId="0" fontId="7" fillId="0" borderId="0" xfId="2">
      <alignment vertical="center"/>
    </xf>
    <xf numFmtId="176" fontId="7" fillId="0" borderId="0" xfId="2" applyNumberFormat="1">
      <alignment vertical="center"/>
    </xf>
    <xf numFmtId="0" fontId="13" fillId="0" borderId="0" xfId="2" applyFont="1">
      <alignment vertical="center"/>
    </xf>
    <xf numFmtId="55" fontId="15" fillId="0" borderId="0" xfId="2" applyNumberFormat="1" applyFont="1" applyBorder="1">
      <alignment vertical="center"/>
    </xf>
    <xf numFmtId="0" fontId="7" fillId="0" borderId="0" xfId="2" applyBorder="1">
      <alignment vertical="center"/>
    </xf>
    <xf numFmtId="0" fontId="14" fillId="0" borderId="0" xfId="2" applyFont="1" applyAlignment="1">
      <alignment horizontal="center" vertical="center"/>
    </xf>
    <xf numFmtId="0" fontId="7" fillId="0" borderId="2" xfId="2" applyBorder="1">
      <alignment vertical="center"/>
    </xf>
    <xf numFmtId="176" fontId="7" fillId="0" borderId="3" xfId="2" applyNumberForma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16" fillId="0" borderId="0" xfId="2" applyFont="1" applyBorder="1" applyAlignment="1">
      <alignment horizontal="center" vertical="center"/>
    </xf>
    <xf numFmtId="0" fontId="7" fillId="0" borderId="0" xfId="2" applyAlignment="1">
      <alignment horizontal="center" vertical="center"/>
    </xf>
    <xf numFmtId="0" fontId="16" fillId="0" borderId="12" xfId="2" applyFont="1" applyBorder="1">
      <alignment vertical="center"/>
    </xf>
    <xf numFmtId="176" fontId="16" fillId="0" borderId="12" xfId="2" applyNumberFormat="1" applyFont="1" applyBorder="1">
      <alignment vertical="center"/>
    </xf>
    <xf numFmtId="0" fontId="16" fillId="0" borderId="0" xfId="2" applyFont="1">
      <alignment vertical="center"/>
    </xf>
    <xf numFmtId="0" fontId="16" fillId="0" borderId="0" xfId="2" applyFont="1" applyBorder="1">
      <alignment vertical="center"/>
    </xf>
    <xf numFmtId="176" fontId="16" fillId="0" borderId="13" xfId="2" applyNumberFormat="1" applyFont="1" applyBorder="1">
      <alignment vertical="center"/>
    </xf>
    <xf numFmtId="0" fontId="16" fillId="0" borderId="0" xfId="2" applyFont="1" applyBorder="1" applyAlignment="1">
      <alignment vertical="top"/>
    </xf>
    <xf numFmtId="0" fontId="16" fillId="0" borderId="11" xfId="2" applyFont="1" applyBorder="1">
      <alignment vertical="center"/>
    </xf>
    <xf numFmtId="176" fontId="16" fillId="0" borderId="9" xfId="2" applyNumberFormat="1" applyFont="1" applyBorder="1">
      <alignment vertical="center"/>
    </xf>
    <xf numFmtId="176" fontId="16" fillId="0" borderId="11" xfId="2" applyNumberFormat="1" applyFont="1" applyBorder="1">
      <alignment vertical="center"/>
    </xf>
    <xf numFmtId="0" fontId="16" fillId="0" borderId="12" xfId="2" applyFont="1" applyFill="1" applyBorder="1">
      <alignment vertical="center"/>
    </xf>
    <xf numFmtId="176" fontId="16" fillId="0" borderId="0" xfId="2" applyNumberFormat="1" applyFont="1" applyBorder="1">
      <alignment vertical="center"/>
    </xf>
    <xf numFmtId="176" fontId="18" fillId="0" borderId="0" xfId="2" applyNumberFormat="1" applyFont="1" applyBorder="1" applyAlignment="1">
      <alignment vertical="top"/>
    </xf>
    <xf numFmtId="0" fontId="16" fillId="0" borderId="0" xfId="2" applyFont="1" applyFill="1" applyBorder="1">
      <alignment vertical="center"/>
    </xf>
    <xf numFmtId="0" fontId="7" fillId="0" borderId="0" xfId="2" applyAlignment="1">
      <alignment vertical="top"/>
    </xf>
    <xf numFmtId="0" fontId="7" fillId="0" borderId="0" xfId="2" applyAlignment="1"/>
    <xf numFmtId="0" fontId="3" fillId="0" borderId="0" xfId="2" applyFont="1">
      <alignment vertical="center"/>
    </xf>
    <xf numFmtId="176" fontId="17" fillId="5" borderId="6" xfId="2" applyNumberFormat="1" applyFont="1" applyFill="1" applyBorder="1" applyAlignment="1">
      <alignment horizontal="center" vertical="center"/>
    </xf>
    <xf numFmtId="0" fontId="17" fillId="5" borderId="8" xfId="2" applyFont="1" applyFill="1" applyBorder="1" applyAlignment="1">
      <alignment horizontal="center" vertical="center"/>
    </xf>
    <xf numFmtId="0" fontId="17" fillId="5" borderId="7" xfId="2" applyFont="1" applyFill="1" applyBorder="1" applyAlignment="1">
      <alignment horizontal="center" vertical="center"/>
    </xf>
    <xf numFmtId="0" fontId="17" fillId="6" borderId="14" xfId="2" applyFont="1" applyFill="1" applyBorder="1">
      <alignment vertical="center"/>
    </xf>
    <xf numFmtId="0" fontId="16" fillId="0" borderId="15" xfId="2" applyFont="1" applyBorder="1">
      <alignment vertical="center"/>
    </xf>
    <xf numFmtId="176" fontId="16" fillId="0" borderId="15" xfId="2" applyNumberFormat="1" applyFont="1" applyBorder="1">
      <alignment vertical="center"/>
    </xf>
    <xf numFmtId="176" fontId="16" fillId="0" borderId="16" xfId="2" applyNumberFormat="1" applyFont="1" applyBorder="1">
      <alignment vertical="center"/>
    </xf>
    <xf numFmtId="0" fontId="17" fillId="6" borderId="17" xfId="2" applyFont="1" applyFill="1" applyBorder="1">
      <alignment vertical="center"/>
    </xf>
    <xf numFmtId="176" fontId="16" fillId="0" borderId="18" xfId="2" applyNumberFormat="1" applyFont="1" applyBorder="1">
      <alignment vertical="center"/>
    </xf>
    <xf numFmtId="0" fontId="17" fillId="6" borderId="19" xfId="2" applyFont="1" applyFill="1" applyBorder="1">
      <alignment vertical="center"/>
    </xf>
    <xf numFmtId="0" fontId="17" fillId="6" borderId="20" xfId="2" applyFont="1" applyFill="1" applyBorder="1">
      <alignment vertical="center"/>
    </xf>
    <xf numFmtId="176" fontId="16" fillId="0" borderId="21" xfId="2" applyNumberFormat="1" applyFont="1" applyBorder="1">
      <alignment vertical="center"/>
    </xf>
    <xf numFmtId="0" fontId="17" fillId="6" borderId="22" xfId="2" applyFont="1" applyFill="1" applyBorder="1">
      <alignment vertical="center"/>
    </xf>
    <xf numFmtId="176" fontId="16" fillId="0" borderId="23" xfId="2" applyNumberFormat="1" applyFont="1" applyBorder="1">
      <alignment vertical="center"/>
    </xf>
    <xf numFmtId="176" fontId="16" fillId="0" borderId="24" xfId="2" applyNumberFormat="1" applyFont="1" applyBorder="1">
      <alignment vertical="center"/>
    </xf>
    <xf numFmtId="0" fontId="16" fillId="0" borderId="25" xfId="2" applyFont="1" applyBorder="1" applyAlignment="1">
      <alignment horizontal="center" vertical="center"/>
    </xf>
    <xf numFmtId="176" fontId="16" fillId="0" borderId="26" xfId="2" applyNumberFormat="1" applyFont="1" applyBorder="1">
      <alignment vertical="center"/>
    </xf>
    <xf numFmtId="176" fontId="16" fillId="0" borderId="27" xfId="2" applyNumberFormat="1" applyFont="1" applyBorder="1">
      <alignment vertical="center"/>
    </xf>
    <xf numFmtId="176" fontId="16" fillId="0" borderId="28" xfId="2" applyNumberFormat="1" applyFont="1" applyBorder="1">
      <alignment vertical="center"/>
    </xf>
    <xf numFmtId="176" fontId="16" fillId="0" borderId="25" xfId="2" applyNumberFormat="1" applyFont="1" applyBorder="1">
      <alignment vertical="center"/>
    </xf>
    <xf numFmtId="176" fontId="16" fillId="0" borderId="29" xfId="2" applyNumberFormat="1" applyFont="1" applyBorder="1">
      <alignment vertical="center"/>
    </xf>
    <xf numFmtId="176" fontId="16" fillId="0" borderId="30" xfId="2" applyNumberFormat="1" applyFont="1" applyBorder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10" fillId="3" borderId="1" xfId="1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0" fillId="3" borderId="1" xfId="1" applyFont="1" applyFill="1" applyBorder="1" applyAlignment="1" applyProtection="1">
      <alignment vertical="center"/>
    </xf>
    <xf numFmtId="0" fontId="11" fillId="2" borderId="2" xfId="1" applyFont="1" applyFill="1" applyBorder="1" applyAlignment="1" applyProtection="1">
      <alignment vertical="center"/>
    </xf>
    <xf numFmtId="0" fontId="11" fillId="2" borderId="1" xfId="1" applyFont="1" applyFill="1" applyBorder="1" applyAlignment="1" applyProtection="1">
      <alignment vertical="center"/>
    </xf>
    <xf numFmtId="0" fontId="9" fillId="0" borderId="1" xfId="0" applyFont="1" applyBorder="1" applyProtection="1">
      <alignment vertical="center"/>
    </xf>
    <xf numFmtId="0" fontId="9" fillId="0" borderId="2" xfId="0" applyFont="1" applyBorder="1" applyAlignment="1" applyProtection="1">
      <alignment horizontal="center" vertical="center"/>
    </xf>
    <xf numFmtId="0" fontId="10" fillId="3" borderId="2" xfId="1" applyFont="1" applyFill="1" applyBorder="1" applyAlignment="1" applyProtection="1">
      <alignment vertical="center"/>
    </xf>
    <xf numFmtId="0" fontId="10" fillId="2" borderId="2" xfId="1" applyFont="1" applyFill="1" applyBorder="1" applyAlignment="1" applyProtection="1">
      <alignment vertical="center"/>
    </xf>
    <xf numFmtId="0" fontId="10" fillId="2" borderId="9" xfId="1" applyFont="1" applyFill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vertical="center"/>
    </xf>
    <xf numFmtId="0" fontId="10" fillId="2" borderId="8" xfId="1" applyFont="1" applyFill="1" applyBorder="1" applyAlignment="1" applyProtection="1">
      <alignment vertical="center"/>
    </xf>
    <xf numFmtId="0" fontId="16" fillId="0" borderId="31" xfId="2" applyFont="1" applyBorder="1" applyAlignment="1">
      <alignment horizontal="center" vertical="center"/>
    </xf>
    <xf numFmtId="0" fontId="17" fillId="6" borderId="31" xfId="2" applyFont="1" applyFill="1" applyBorder="1">
      <alignment vertical="center"/>
    </xf>
    <xf numFmtId="0" fontId="16" fillId="0" borderId="0" xfId="2" applyFont="1" applyAlignment="1">
      <alignment horizontal="left" vertical="center"/>
    </xf>
    <xf numFmtId="0" fontId="17" fillId="5" borderId="32" xfId="2" applyFont="1" applyFill="1" applyBorder="1" applyAlignment="1">
      <alignment horizontal="center" vertical="center"/>
    </xf>
    <xf numFmtId="0" fontId="17" fillId="5" borderId="33" xfId="2" applyFont="1" applyFill="1" applyBorder="1" applyAlignment="1">
      <alignment horizontal="center" vertical="center"/>
    </xf>
    <xf numFmtId="0" fontId="17" fillId="6" borderId="34" xfId="2" applyFont="1" applyFill="1" applyBorder="1" applyAlignment="1">
      <alignment horizontal="center" vertical="center"/>
    </xf>
    <xf numFmtId="0" fontId="17" fillId="0" borderId="1" xfId="2" applyFont="1" applyBorder="1">
      <alignment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Protection="1">
      <alignment vertical="center"/>
      <protection locked="0"/>
    </xf>
    <xf numFmtId="0" fontId="3" fillId="0" borderId="0" xfId="2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6" borderId="31" xfId="2" applyFont="1" applyFill="1" applyBorder="1" applyAlignment="1">
      <alignment horizontal="right" vertical="center"/>
    </xf>
    <xf numFmtId="55" fontId="7" fillId="0" borderId="3" xfId="2" applyNumberFormat="1" applyBorder="1" applyAlignment="1">
      <alignment horizontal="right" vertical="center"/>
    </xf>
    <xf numFmtId="0" fontId="6" fillId="0" borderId="0" xfId="3" applyBorder="1">
      <alignment vertical="center"/>
    </xf>
    <xf numFmtId="0" fontId="6" fillId="0" borderId="0" xfId="3" applyBorder="1" applyAlignment="1">
      <alignment horizontal="right" vertical="center"/>
    </xf>
    <xf numFmtId="0" fontId="6" fillId="0" borderId="0" xfId="3">
      <alignment vertical="center"/>
    </xf>
    <xf numFmtId="49" fontId="20" fillId="0" borderId="35" xfId="3" applyNumberFormat="1" applyFont="1" applyBorder="1" applyAlignment="1">
      <alignment horizontal="right" vertical="center"/>
    </xf>
    <xf numFmtId="0" fontId="21" fillId="0" borderId="0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0" xfId="3" applyFont="1" applyBorder="1" applyAlignment="1">
      <alignment horizontal="right" vertical="center"/>
    </xf>
    <xf numFmtId="0" fontId="6" fillId="0" borderId="36" xfId="3" applyBorder="1">
      <alignment vertical="center"/>
    </xf>
    <xf numFmtId="0" fontId="23" fillId="0" borderId="38" xfId="3" applyFont="1" applyBorder="1" applyAlignment="1">
      <alignment horizontal="center" vertical="center"/>
    </xf>
    <xf numFmtId="0" fontId="6" fillId="0" borderId="36" xfId="3" applyBorder="1" applyAlignment="1">
      <alignment horizontal="left" vertical="center"/>
    </xf>
    <xf numFmtId="0" fontId="6" fillId="0" borderId="0" xfId="3" applyBorder="1" applyAlignment="1">
      <alignment horizontal="left" vertical="center"/>
    </xf>
    <xf numFmtId="0" fontId="6" fillId="0" borderId="9" xfId="3" applyBorder="1">
      <alignment vertical="center"/>
    </xf>
    <xf numFmtId="0" fontId="24" fillId="0" borderId="11" xfId="3" applyFont="1" applyBorder="1" applyAlignment="1">
      <alignment vertical="center"/>
    </xf>
    <xf numFmtId="0" fontId="20" fillId="0" borderId="35" xfId="3" applyFont="1" applyBorder="1">
      <alignment vertical="center"/>
    </xf>
    <xf numFmtId="0" fontId="20" fillId="0" borderId="39" xfId="3" applyFont="1" applyBorder="1">
      <alignment vertical="center"/>
    </xf>
    <xf numFmtId="0" fontId="6" fillId="0" borderId="1" xfId="3" applyBorder="1">
      <alignment vertical="center"/>
    </xf>
    <xf numFmtId="0" fontId="20" fillId="0" borderId="2" xfId="3" applyFont="1" applyFill="1" applyBorder="1" applyAlignment="1">
      <alignment vertical="center"/>
    </xf>
    <xf numFmtId="0" fontId="20" fillId="0" borderId="4" xfId="3" applyFont="1" applyBorder="1">
      <alignment vertical="center"/>
    </xf>
    <xf numFmtId="0" fontId="20" fillId="0" borderId="4" xfId="3" applyFont="1" applyFill="1" applyBorder="1">
      <alignment vertical="center"/>
    </xf>
    <xf numFmtId="0" fontId="20" fillId="0" borderId="3" xfId="3" applyFont="1" applyBorder="1">
      <alignment vertical="center"/>
    </xf>
    <xf numFmtId="0" fontId="20" fillId="0" borderId="37" xfId="3" applyFont="1" applyBorder="1">
      <alignment vertical="center"/>
    </xf>
    <xf numFmtId="0" fontId="20" fillId="0" borderId="38" xfId="3" applyFont="1" applyBorder="1" applyAlignment="1">
      <alignment vertical="center" readingOrder="1"/>
    </xf>
    <xf numFmtId="0" fontId="20" fillId="0" borderId="38" xfId="3" applyFont="1" applyBorder="1">
      <alignment vertical="center"/>
    </xf>
    <xf numFmtId="0" fontId="24" fillId="0" borderId="40" xfId="3" applyFont="1" applyBorder="1">
      <alignment vertical="center"/>
    </xf>
    <xf numFmtId="0" fontId="6" fillId="0" borderId="12" xfId="3" applyBorder="1">
      <alignment vertical="center"/>
    </xf>
    <xf numFmtId="0" fontId="27" fillId="0" borderId="0" xfId="3" applyFont="1" applyBorder="1" applyAlignment="1">
      <alignment horizontal="center" vertical="center"/>
    </xf>
    <xf numFmtId="0" fontId="24" fillId="0" borderId="10" xfId="3" applyFont="1" applyBorder="1" applyAlignment="1">
      <alignment horizontal="center" vertical="center"/>
    </xf>
    <xf numFmtId="0" fontId="6" fillId="0" borderId="10" xfId="3" applyBorder="1">
      <alignment vertical="center"/>
    </xf>
    <xf numFmtId="0" fontId="6" fillId="0" borderId="11" xfId="3" applyBorder="1">
      <alignment vertical="center"/>
    </xf>
    <xf numFmtId="0" fontId="6" fillId="0" borderId="35" xfId="3" applyBorder="1">
      <alignment vertical="center"/>
    </xf>
    <xf numFmtId="0" fontId="6" fillId="0" borderId="39" xfId="3" applyBorder="1">
      <alignment vertical="center"/>
    </xf>
    <xf numFmtId="0" fontId="6" fillId="0" borderId="0" xfId="3" applyAlignment="1">
      <alignment horizontal="right" vertical="center"/>
    </xf>
    <xf numFmtId="0" fontId="6" fillId="0" borderId="0" xfId="3" applyBorder="1" applyAlignment="1">
      <alignment horizontal="center" vertical="center"/>
    </xf>
    <xf numFmtId="0" fontId="6" fillId="0" borderId="0" xfId="3" applyFill="1" applyBorder="1">
      <alignment vertical="center"/>
    </xf>
    <xf numFmtId="0" fontId="28" fillId="0" borderId="0" xfId="3" applyFont="1" applyBorder="1">
      <alignment vertical="center"/>
    </xf>
    <xf numFmtId="0" fontId="6" fillId="0" borderId="36" xfId="3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9" fillId="0" borderId="0" xfId="0" applyFont="1">
      <alignment vertical="center"/>
    </xf>
    <xf numFmtId="0" fontId="2" fillId="0" borderId="35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29" fillId="0" borderId="0" xfId="0" applyFont="1" applyAlignment="1">
      <alignment horizontal="right"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35" xfId="0" applyFont="1" applyBorder="1" applyAlignment="1" applyProtection="1">
      <alignment vertical="center"/>
      <protection locked="0"/>
    </xf>
    <xf numFmtId="0" fontId="3" fillId="0" borderId="35" xfId="0" applyFont="1" applyBorder="1" applyAlignment="1" applyProtection="1">
      <alignment vertical="center"/>
      <protection locked="0"/>
    </xf>
    <xf numFmtId="0" fontId="3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 vertical="center"/>
    </xf>
    <xf numFmtId="0" fontId="7" fillId="0" borderId="0" xfId="2" applyAlignment="1">
      <alignment horizontal="left" vertical="center"/>
    </xf>
    <xf numFmtId="0" fontId="31" fillId="0" borderId="0" xfId="2" applyFont="1" applyAlignment="1">
      <alignment horizontal="center" vertical="center"/>
    </xf>
    <xf numFmtId="0" fontId="31" fillId="0" borderId="0" xfId="2" applyFont="1" applyAlignment="1">
      <alignment horizontal="left" vertical="center"/>
    </xf>
    <xf numFmtId="0" fontId="29" fillId="0" borderId="0" xfId="2" applyFont="1" applyAlignment="1">
      <alignment horizontal="left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6" fillId="4" borderId="12" xfId="2" applyFont="1" applyFill="1" applyBorder="1" applyAlignment="1">
      <alignment horizontal="center" vertical="center"/>
    </xf>
    <xf numFmtId="0" fontId="16" fillId="4" borderId="10" xfId="2" applyFont="1" applyFill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 wrapText="1"/>
    </xf>
    <xf numFmtId="0" fontId="10" fillId="3" borderId="2" xfId="1" applyFont="1" applyFill="1" applyBorder="1" applyAlignment="1" applyProtection="1">
      <alignment horizontal="center" vertical="center"/>
    </xf>
    <xf numFmtId="0" fontId="10" fillId="3" borderId="3" xfId="1" applyFont="1" applyFill="1" applyBorder="1" applyAlignment="1" applyProtection="1">
      <alignment horizontal="center" vertical="center"/>
    </xf>
    <xf numFmtId="0" fontId="10" fillId="2" borderId="2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6" fillId="0" borderId="0" xfId="3" applyBorder="1" applyAlignment="1">
      <alignment horizontal="center" vertical="center"/>
    </xf>
    <xf numFmtId="0" fontId="19" fillId="0" borderId="35" xfId="3" applyFont="1" applyBorder="1" applyAlignment="1">
      <alignment horizontal="center" vertical="center"/>
    </xf>
    <xf numFmtId="0" fontId="22" fillId="0" borderId="37" xfId="3" applyFont="1" applyBorder="1" applyAlignment="1">
      <alignment horizontal="center" vertical="center"/>
    </xf>
    <xf numFmtId="0" fontId="22" fillId="0" borderId="38" xfId="3" applyFont="1" applyBorder="1" applyAlignment="1">
      <alignment horizontal="center" vertical="center"/>
    </xf>
    <xf numFmtId="0" fontId="17" fillId="5" borderId="41" xfId="2" applyFont="1" applyFill="1" applyBorder="1" applyAlignment="1">
      <alignment horizontal="center" vertical="center"/>
    </xf>
    <xf numFmtId="0" fontId="17" fillId="0" borderId="2" xfId="2" applyFont="1" applyBorder="1">
      <alignment vertical="center"/>
    </xf>
    <xf numFmtId="0" fontId="17" fillId="5" borderId="42" xfId="2" applyFont="1" applyFill="1" applyBorder="1" applyAlignment="1">
      <alignment horizontal="center" vertical="center"/>
    </xf>
    <xf numFmtId="0" fontId="17" fillId="0" borderId="43" xfId="2" applyFont="1" applyBorder="1">
      <alignment vertical="center"/>
    </xf>
    <xf numFmtId="0" fontId="17" fillId="6" borderId="44" xfId="2" applyFont="1" applyFill="1" applyBorder="1" applyAlignment="1">
      <alignment horizontal="center" vertical="center"/>
    </xf>
    <xf numFmtId="0" fontId="17" fillId="0" borderId="8" xfId="2" applyFont="1" applyBorder="1">
      <alignment vertical="center"/>
    </xf>
    <xf numFmtId="0" fontId="17" fillId="0" borderId="6" xfId="2" applyFont="1" applyBorder="1">
      <alignment vertical="center"/>
    </xf>
    <xf numFmtId="0" fontId="17" fillId="0" borderId="45" xfId="2" applyFont="1" applyBorder="1">
      <alignment vertical="center"/>
    </xf>
    <xf numFmtId="0" fontId="17" fillId="6" borderId="46" xfId="2" applyFont="1" applyFill="1" applyBorder="1" applyAlignment="1">
      <alignment horizontal="center" vertical="center"/>
    </xf>
    <xf numFmtId="0" fontId="17" fillId="0" borderId="47" xfId="2" applyFont="1" applyBorder="1">
      <alignment vertical="center"/>
    </xf>
    <xf numFmtId="0" fontId="17" fillId="0" borderId="48" xfId="2" applyFont="1" applyBorder="1">
      <alignment vertical="center"/>
    </xf>
    <xf numFmtId="0" fontId="17" fillId="0" borderId="31" xfId="2" applyFont="1" applyBorder="1">
      <alignment vertic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効果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116544444819933"/>
          <c:y val="9.4052211215533546E-2"/>
          <c:w val="0.6649333424147299"/>
          <c:h val="0.5853358036127837"/>
        </c:manualLayout>
      </c:layout>
      <c:lineChart>
        <c:grouping val="standard"/>
        <c:varyColors val="0"/>
        <c:ser>
          <c:idx val="0"/>
          <c:order val="0"/>
          <c:tx>
            <c:strRef>
              <c:f>まとめ!$C$5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まとめ!$C$13:$C$17</c:f>
              <c:numCache>
                <c:formatCode>0_);[Red]\(0\)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まとめ!$D$5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まとめ!$D$13:$D$17</c:f>
              <c:numCache>
                <c:formatCode>0_);[Red]\(0\)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まとめ!$E$5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まとめ!$E$13:$E$17</c:f>
              <c:numCache>
                <c:formatCode>0_);[Red]\(0\)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まとめ!$F$5</c:f>
              <c:strCache>
                <c:ptCount val="1"/>
                <c:pt idx="0">
                  <c:v>4日目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まとめ!$F$13:$F$17</c:f>
              <c:numCache>
                <c:formatCode>0_);[Red]\(0\)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0911104"/>
        <c:axId val="180933376"/>
      </c:lineChart>
      <c:catAx>
        <c:axId val="1809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0933376"/>
        <c:crosses val="autoZero"/>
        <c:auto val="1"/>
        <c:lblAlgn val="ctr"/>
        <c:lblOffset val="100"/>
        <c:noMultiLvlLbl val="0"/>
      </c:catAx>
      <c:valAx>
        <c:axId val="180933376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80911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047945205479456"/>
          <c:y val="0.412573673870334"/>
          <c:w val="0.15753424657534248"/>
          <c:h val="0.2337917485265226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講師の説明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493482064741908"/>
          <c:y val="0.13433305911387941"/>
          <c:w val="0.67209295713035866"/>
          <c:h val="0.47330161854768155"/>
        </c:manualLayout>
      </c:layout>
      <c:lineChart>
        <c:grouping val="standard"/>
        <c:varyColors val="0"/>
        <c:ser>
          <c:idx val="0"/>
          <c:order val="0"/>
          <c:tx>
            <c:strRef>
              <c:f>まとめ!$C$5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まとめ!$C$19:$C$24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まとめ!$D$5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まとめ!$D$19:$D$24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まとめ!$E$5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まとめ!$E$19:$E$24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まとめ!$F$5</c:f>
              <c:strCache>
                <c:ptCount val="1"/>
                <c:pt idx="0">
                  <c:v>4日目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まとめ!$F$19:$F$24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1179136"/>
        <c:axId val="181180672"/>
      </c:lineChart>
      <c:catAx>
        <c:axId val="18117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180672"/>
        <c:crosses val="autoZero"/>
        <c:auto val="1"/>
        <c:lblAlgn val="ctr"/>
        <c:lblOffset val="100"/>
        <c:noMultiLvlLbl val="0"/>
      </c:catAx>
      <c:valAx>
        <c:axId val="181180672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8117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717155687727107"/>
          <c:y val="0.3757230735795723"/>
          <c:w val="0.15131588061435938"/>
          <c:h val="0.3439311211997623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難易度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8511521611129407E-2"/>
          <c:y val="0.11525544772019776"/>
          <c:w val="0.72143350831146102"/>
          <c:h val="0.62240184578697577"/>
        </c:manualLayout>
      </c:layout>
      <c:lineChart>
        <c:grouping val="standard"/>
        <c:varyColors val="0"/>
        <c:ser>
          <c:idx val="0"/>
          <c:order val="0"/>
          <c:tx>
            <c:strRef>
              <c:f>まとめ!$C$5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まとめ!$C$6:$C$11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まとめ!$D$5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まとめ!$D$6:$D$11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まとめ!$E$5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まとめ!$E$6:$E$11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まとめ!$F$5</c:f>
              <c:strCache>
                <c:ptCount val="1"/>
                <c:pt idx="0">
                  <c:v>4日目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まとめ!$F$6:$F$11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1496064"/>
        <c:axId val="181506048"/>
      </c:lineChart>
      <c:catAx>
        <c:axId val="1814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506048"/>
        <c:crosses val="autoZero"/>
        <c:auto val="1"/>
        <c:lblAlgn val="ctr"/>
        <c:lblOffset val="100"/>
        <c:noMultiLvlLbl val="0"/>
      </c:catAx>
      <c:valAx>
        <c:axId val="181506048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81496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08125244991249"/>
          <c:y val="0.41092684239399585"/>
          <c:w val="0.15540543744998367"/>
          <c:h val="0.2826606603750607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受講者の年代と性別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まとめ!$J$8</c:f>
              <c:strCache>
                <c:ptCount val="1"/>
                <c:pt idx="0">
                  <c:v>男性</c:v>
                </c:pt>
              </c:strCache>
            </c:strRef>
          </c:tx>
          <c:invertIfNegative val="0"/>
          <c:cat>
            <c:strRef>
              <c:f>まとめ!$I$9:$I$15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まとめ!$J$9:$J$15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まとめ!$K$8</c:f>
              <c:strCache>
                <c:ptCount val="1"/>
                <c:pt idx="0">
                  <c:v>女性</c:v>
                </c:pt>
              </c:strCache>
            </c:strRef>
          </c:tx>
          <c:invertIfNegative val="0"/>
          <c:cat>
            <c:strRef>
              <c:f>まとめ!$I$9:$I$15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まとめ!$K$9:$K$15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541888"/>
        <c:axId val="181543680"/>
      </c:barChart>
      <c:lineChart>
        <c:grouping val="standard"/>
        <c:varyColors val="0"/>
        <c:ser>
          <c:idx val="2"/>
          <c:order val="2"/>
          <c:tx>
            <c:strRef>
              <c:f>まとめ!$L$8</c:f>
              <c:strCache>
                <c:ptCount val="1"/>
                <c:pt idx="0">
                  <c:v>計</c:v>
                </c:pt>
              </c:strCache>
            </c:strRef>
          </c:tx>
          <c:marker>
            <c:symbol val="diamond"/>
            <c:size val="7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まとめ!$I$9:$I$15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まとめ!$L$9:$L$15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563392"/>
        <c:axId val="181545216"/>
      </c:lineChart>
      <c:catAx>
        <c:axId val="181541888"/>
        <c:scaling>
          <c:orientation val="minMax"/>
        </c:scaling>
        <c:delete val="0"/>
        <c:axPos val="b"/>
        <c:majorTickMark val="out"/>
        <c:minorTickMark val="none"/>
        <c:tickLblPos val="nextTo"/>
        <c:crossAx val="181543680"/>
        <c:crosses val="autoZero"/>
        <c:auto val="1"/>
        <c:lblAlgn val="ctr"/>
        <c:lblOffset val="100"/>
        <c:noMultiLvlLbl val="0"/>
      </c:catAx>
      <c:valAx>
        <c:axId val="181543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1541888"/>
        <c:crosses val="autoZero"/>
        <c:crossBetween val="between"/>
      </c:valAx>
      <c:valAx>
        <c:axId val="1815452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81563392"/>
        <c:crosses val="max"/>
        <c:crossBetween val="between"/>
      </c:valAx>
      <c:catAx>
        <c:axId val="181563392"/>
        <c:scaling>
          <c:orientation val="minMax"/>
        </c:scaling>
        <c:delete val="1"/>
        <c:axPos val="b"/>
        <c:majorTickMark val="out"/>
        <c:minorTickMark val="none"/>
        <c:tickLblPos val="nextTo"/>
        <c:crossAx val="181545216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282575</xdr:colOff>
      <xdr:row>57</xdr:row>
      <xdr:rowOff>62230</xdr:rowOff>
    </xdr:from>
    <xdr:to>
      <xdr:col>4</xdr:col>
      <xdr:colOff>269875</xdr:colOff>
      <xdr:row>80</xdr:row>
      <xdr:rowOff>85090</xdr:rowOff>
    </xdr:to>
    <xdr:graphicFrame macro="">
      <xdr:nvGraphicFramePr>
        <xdr:cNvPr id="2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104775</xdr:colOff>
      <xdr:row>57</xdr:row>
      <xdr:rowOff>77470</xdr:rowOff>
    </xdr:from>
    <xdr:to>
      <xdr:col>12</xdr:col>
      <xdr:colOff>507365</xdr:colOff>
      <xdr:row>73</xdr:row>
      <xdr:rowOff>31750</xdr:rowOff>
    </xdr:to>
    <xdr:graphicFrame macro="">
      <xdr:nvGraphicFramePr>
        <xdr:cNvPr id="3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276860</xdr:colOff>
      <xdr:row>36</xdr:row>
      <xdr:rowOff>125730</xdr:rowOff>
    </xdr:from>
    <xdr:to>
      <xdr:col>4</xdr:col>
      <xdr:colOff>130810</xdr:colOff>
      <xdr:row>55</xdr:row>
      <xdr:rowOff>115570</xdr:rowOff>
    </xdr:to>
    <xdr:graphicFrame macro="">
      <xdr:nvGraphicFramePr>
        <xdr:cNvPr id="4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38100</xdr:colOff>
      <xdr:row>36</xdr:row>
      <xdr:rowOff>123825</xdr:rowOff>
    </xdr:from>
    <xdr:to>
      <xdr:col>12</xdr:col>
      <xdr:colOff>384175</xdr:colOff>
      <xdr:row>52</xdr:row>
      <xdr:rowOff>123825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464820</xdr:colOff>
      <xdr:row>6</xdr:row>
      <xdr:rowOff>335280</xdr:rowOff>
    </xdr:from>
    <xdr:to>
      <xdr:col>4</xdr:col>
      <xdr:colOff>1082040</xdr:colOff>
      <xdr:row>6</xdr:row>
      <xdr:rowOff>342900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24</xdr:row>
      <xdr:rowOff>335280</xdr:rowOff>
    </xdr:from>
    <xdr:to>
      <xdr:col>4</xdr:col>
      <xdr:colOff>1082040</xdr:colOff>
      <xdr:row>24</xdr:row>
      <xdr:rowOff>342900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41</xdr:row>
      <xdr:rowOff>335280</xdr:rowOff>
    </xdr:from>
    <xdr:to>
      <xdr:col>4</xdr:col>
      <xdr:colOff>1082040</xdr:colOff>
      <xdr:row>41</xdr:row>
      <xdr:rowOff>342900</xdr:rowOff>
    </xdr:to>
    <xdr:sp macro="" textlink="">
      <xdr:nvSpPr>
        <xdr:cNvPr id="13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59</xdr:row>
      <xdr:rowOff>335280</xdr:rowOff>
    </xdr:from>
    <xdr:to>
      <xdr:col>4</xdr:col>
      <xdr:colOff>1082040</xdr:colOff>
      <xdr:row>59</xdr:row>
      <xdr:rowOff>342900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76</xdr:row>
      <xdr:rowOff>335280</xdr:rowOff>
    </xdr:from>
    <xdr:to>
      <xdr:col>4</xdr:col>
      <xdr:colOff>1082040</xdr:colOff>
      <xdr:row>76</xdr:row>
      <xdr:rowOff>342900</xdr:rowOff>
    </xdr:to>
    <xdr:sp macro="" textlink="">
      <xdr:nvSpPr>
        <xdr:cNvPr id="17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94</xdr:row>
      <xdr:rowOff>335280</xdr:rowOff>
    </xdr:from>
    <xdr:to>
      <xdr:col>4</xdr:col>
      <xdr:colOff>1082040</xdr:colOff>
      <xdr:row>94</xdr:row>
      <xdr:rowOff>342900</xdr:rowOff>
    </xdr:to>
    <xdr:sp macro="" textlink="">
      <xdr:nvSpPr>
        <xdr:cNvPr id="19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111</xdr:row>
      <xdr:rowOff>335280</xdr:rowOff>
    </xdr:from>
    <xdr:to>
      <xdr:col>4</xdr:col>
      <xdr:colOff>1082040</xdr:colOff>
      <xdr:row>111</xdr:row>
      <xdr:rowOff>342900</xdr:rowOff>
    </xdr:to>
    <xdr:sp macro="" textlink="">
      <xdr:nvSpPr>
        <xdr:cNvPr id="21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129</xdr:row>
      <xdr:rowOff>335280</xdr:rowOff>
    </xdr:from>
    <xdr:to>
      <xdr:col>4</xdr:col>
      <xdr:colOff>1082040</xdr:colOff>
      <xdr:row>129</xdr:row>
      <xdr:rowOff>342900</xdr:rowOff>
    </xdr:to>
    <xdr:sp macro="" textlink="">
      <xdr:nvSpPr>
        <xdr:cNvPr id="23" name="Line 1"/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52"/>
  <sheetViews>
    <sheetView tabSelected="1" zoomScaleNormal="100" zoomScaleSheetLayoutView="80" workbookViewId="0">
      <selection activeCell="P1" sqref="P1"/>
    </sheetView>
  </sheetViews>
  <sheetFormatPr defaultRowHeight="13.2"/>
  <cols>
    <col min="1" max="1" width="3.21875" customWidth="1"/>
    <col min="2" max="4" width="3.21875" style="4" customWidth="1"/>
    <col min="5" max="5" width="3.44140625" style="4" customWidth="1"/>
    <col min="6" max="6" width="2.88671875" style="4" customWidth="1"/>
    <col min="7" max="7" width="14.44140625" customWidth="1"/>
    <col min="8" max="8" width="2.88671875" style="4" customWidth="1"/>
    <col min="9" max="9" width="18.88671875" customWidth="1"/>
    <col min="10" max="10" width="2.88671875" style="4" customWidth="1"/>
    <col min="11" max="11" width="16.6640625" bestFit="1" customWidth="1"/>
    <col min="12" max="12" width="52.6640625" customWidth="1"/>
    <col min="13" max="13" width="22.44140625" customWidth="1"/>
    <col min="14" max="14" width="4.6640625" customWidth="1"/>
    <col min="15" max="15" width="18.109375" customWidth="1"/>
    <col min="16" max="16" width="7.6640625" customWidth="1"/>
    <col min="17" max="17" width="3.44140625" customWidth="1"/>
    <col min="18" max="18" width="4.88671875" customWidth="1"/>
    <col min="19" max="19" width="27.44140625" customWidth="1"/>
    <col min="20" max="20" width="5.33203125" customWidth="1"/>
    <col min="21" max="21" width="2" customWidth="1"/>
    <col min="22" max="22" width="4.6640625" customWidth="1"/>
    <col min="23" max="23" width="25" customWidth="1"/>
    <col min="24" max="24" width="6" customWidth="1"/>
    <col min="25" max="25" width="3.44140625" customWidth="1"/>
    <col min="27" max="27" width="11.6640625" bestFit="1" customWidth="1"/>
  </cols>
  <sheetData>
    <row r="1" spans="1:29" ht="26.25" customHeight="1">
      <c r="E1" s="172"/>
      <c r="F1" s="203" t="s">
        <v>117</v>
      </c>
      <c r="G1" s="203"/>
      <c r="H1" s="203"/>
      <c r="I1" s="203"/>
      <c r="J1" s="203"/>
      <c r="K1" s="203"/>
      <c r="L1" s="203"/>
      <c r="M1" s="176"/>
      <c r="N1" s="173"/>
      <c r="O1" s="173" t="s">
        <v>116</v>
      </c>
      <c r="P1" s="173"/>
      <c r="Q1" s="173" t="s">
        <v>118</v>
      </c>
    </row>
    <row r="2" spans="1:29" ht="9.9" customHeight="1">
      <c r="E2" s="174"/>
      <c r="F2" s="174"/>
      <c r="G2" s="175"/>
      <c r="H2" s="175"/>
      <c r="I2" s="175"/>
      <c r="J2" s="175"/>
      <c r="K2" s="175"/>
      <c r="L2" s="175"/>
    </row>
    <row r="3" spans="1:29" ht="27.9" customHeight="1">
      <c r="A3" s="25" t="s">
        <v>28</v>
      </c>
      <c r="B3" s="200" t="s">
        <v>0</v>
      </c>
      <c r="C3" s="200"/>
      <c r="D3" s="200"/>
      <c r="E3" s="199"/>
      <c r="F3" s="198" t="s">
        <v>1</v>
      </c>
      <c r="G3" s="199"/>
      <c r="H3" s="198" t="s">
        <v>2</v>
      </c>
      <c r="I3" s="199"/>
      <c r="J3" s="198" t="s">
        <v>3</v>
      </c>
      <c r="K3" s="199"/>
      <c r="L3" s="129" t="s">
        <v>4</v>
      </c>
      <c r="M3" s="1"/>
      <c r="N3" s="201" t="s">
        <v>10</v>
      </c>
      <c r="O3" s="202"/>
      <c r="P3" s="21" t="s">
        <v>25</v>
      </c>
      <c r="Q3" s="19"/>
      <c r="R3" s="201" t="s">
        <v>11</v>
      </c>
      <c r="S3" s="202"/>
      <c r="T3" s="9" t="s">
        <v>25</v>
      </c>
      <c r="U3" s="7"/>
      <c r="V3" s="196" t="s">
        <v>12</v>
      </c>
      <c r="W3" s="197"/>
      <c r="X3" s="22" t="s">
        <v>25</v>
      </c>
      <c r="Z3" s="113" t="s">
        <v>68</v>
      </c>
      <c r="AA3" s="113" t="s">
        <v>7</v>
      </c>
      <c r="AB3" s="113" t="s">
        <v>8</v>
      </c>
      <c r="AC3" s="113" t="s">
        <v>27</v>
      </c>
    </row>
    <row r="4" spans="1:29" ht="40.049999999999997" customHeight="1">
      <c r="A4" s="20">
        <v>1</v>
      </c>
      <c r="B4" s="129"/>
      <c r="C4" s="20" t="s">
        <v>29</v>
      </c>
      <c r="D4" s="129" t="s">
        <v>75</v>
      </c>
      <c r="E4" s="20" t="s">
        <v>9</v>
      </c>
      <c r="F4" s="129"/>
      <c r="G4" s="1" t="str">
        <f>IF(F4="","",VLOOKUP(F4,$N$4:$P$9,2,FALSE))</f>
        <v/>
      </c>
      <c r="H4" s="129"/>
      <c r="I4" s="2" t="str">
        <f>IF(H4="","",VLOOKUP(H4,$R$4:$T$8,2,FALSE))</f>
        <v/>
      </c>
      <c r="J4" s="130"/>
      <c r="K4" s="1" t="str">
        <f>IF(J4="","",VLOOKUP(J4,$V$4:$X$9,2,FALSE))</f>
        <v/>
      </c>
      <c r="L4" s="2"/>
      <c r="M4" s="3"/>
      <c r="N4" s="9">
        <v>1</v>
      </c>
      <c r="O4" s="12" t="s">
        <v>15</v>
      </c>
      <c r="P4" s="12">
        <f>COUNTIF($F$4:$F$19,N4)</f>
        <v>0</v>
      </c>
      <c r="Q4" s="7"/>
      <c r="R4" s="10">
        <v>1</v>
      </c>
      <c r="S4" s="13" t="s">
        <v>19</v>
      </c>
      <c r="T4" s="12">
        <f>COUNTIF($H$4:$H$19,R4)</f>
        <v>0</v>
      </c>
      <c r="U4" s="7"/>
      <c r="V4" s="9">
        <v>1</v>
      </c>
      <c r="W4" s="18" t="s">
        <v>22</v>
      </c>
      <c r="X4" s="12">
        <f>COUNTIF($J$4:$J$19,V4)</f>
        <v>0</v>
      </c>
      <c r="Z4" s="113">
        <v>20</v>
      </c>
      <c r="AA4" s="114">
        <f>COUNTIFS($B$4:$B$19,"&gt;=20",$B$4:$B$19,"&lt;=29",$D$4:$D$19,AA$3)</f>
        <v>0</v>
      </c>
      <c r="AB4" s="114">
        <f>COUNTIFS($B$4:$B$19,"&gt;=20",$B$4:$B$19,"&lt;=29",$D$4:$D$19,AB$3)</f>
        <v>0</v>
      </c>
      <c r="AC4" s="114">
        <f>SUM(AA4:AB4)</f>
        <v>0</v>
      </c>
    </row>
    <row r="5" spans="1:29" ht="40.049999999999997" customHeight="1">
      <c r="A5" s="20">
        <v>2</v>
      </c>
      <c r="B5" s="129"/>
      <c r="C5" s="20" t="s">
        <v>29</v>
      </c>
      <c r="D5" s="129" t="s">
        <v>75</v>
      </c>
      <c r="E5" s="20" t="s">
        <v>9</v>
      </c>
      <c r="F5" s="129"/>
      <c r="G5" s="1" t="str">
        <f t="shared" ref="G5:G17" si="0">IF(F5="","",VLOOKUP(F5,$N$4:$P$9,2,FALSE))</f>
        <v/>
      </c>
      <c r="H5" s="129"/>
      <c r="I5" s="2" t="str">
        <f t="shared" ref="I5:I17" si="1">IF(H5="","",VLOOKUP(H5,$R$4:$T$8,2,FALSE))</f>
        <v/>
      </c>
      <c r="J5" s="130"/>
      <c r="K5" s="1" t="str">
        <f t="shared" ref="K5:K17" si="2">IF(J5="","",VLOOKUP(J5,$V$4:$X$9,2,FALSE))</f>
        <v/>
      </c>
      <c r="L5" s="2"/>
      <c r="M5" s="1"/>
      <c r="N5" s="9">
        <v>2</v>
      </c>
      <c r="O5" s="12" t="s">
        <v>16</v>
      </c>
      <c r="P5" s="12">
        <f t="shared" ref="P5:P9" si="3">COUNTIF($F$4:$F$19,N5)</f>
        <v>0</v>
      </c>
      <c r="Q5" s="7"/>
      <c r="R5" s="10">
        <v>2</v>
      </c>
      <c r="S5" s="14" t="s">
        <v>20</v>
      </c>
      <c r="T5" s="12">
        <f t="shared" ref="T5:T8" si="4">COUNTIF($H$4:$H$19,R5)</f>
        <v>0</v>
      </c>
      <c r="U5" s="7"/>
      <c r="V5" s="9">
        <v>2</v>
      </c>
      <c r="W5" s="8" t="s">
        <v>23</v>
      </c>
      <c r="X5" s="12">
        <f t="shared" ref="X5:X9" si="5">COUNTIF($J$4:$J$19,V5)</f>
        <v>0</v>
      </c>
      <c r="Z5" s="113">
        <v>30</v>
      </c>
      <c r="AA5" s="114">
        <f>COUNTIFS($B$4:$B$19,"&gt;=30",$B$4:$B$19,"&lt;=39",$D$4:$D$19,AA$3)</f>
        <v>0</v>
      </c>
      <c r="AB5" s="114">
        <f>COUNTIFS($B$4:$B$19,"&gt;=30",$B$4:$B$19,"&lt;=39",$D$4:$D$19,AB$3)</f>
        <v>0</v>
      </c>
      <c r="AC5" s="114">
        <f t="shared" ref="AC5:AC10" si="6">SUM(AA5:AB5)</f>
        <v>0</v>
      </c>
    </row>
    <row r="6" spans="1:29" ht="40.049999999999997" customHeight="1">
      <c r="A6" s="20">
        <v>3</v>
      </c>
      <c r="B6" s="129"/>
      <c r="C6" s="20" t="s">
        <v>29</v>
      </c>
      <c r="D6" s="129" t="s">
        <v>75</v>
      </c>
      <c r="E6" s="20" t="s">
        <v>9</v>
      </c>
      <c r="F6" s="129"/>
      <c r="G6" s="1" t="str">
        <f t="shared" si="0"/>
        <v/>
      </c>
      <c r="H6" s="129"/>
      <c r="I6" s="2" t="str">
        <f t="shared" si="1"/>
        <v/>
      </c>
      <c r="J6" s="130"/>
      <c r="K6" s="1" t="str">
        <f t="shared" si="2"/>
        <v/>
      </c>
      <c r="L6" s="2"/>
      <c r="M6" s="1"/>
      <c r="N6" s="9">
        <v>3</v>
      </c>
      <c r="O6" s="12" t="s">
        <v>17</v>
      </c>
      <c r="P6" s="12">
        <f t="shared" si="3"/>
        <v>0</v>
      </c>
      <c r="Q6" s="7"/>
      <c r="R6" s="9">
        <v>3</v>
      </c>
      <c r="S6" s="15" t="s">
        <v>21</v>
      </c>
      <c r="T6" s="12">
        <f t="shared" si="4"/>
        <v>0</v>
      </c>
      <c r="U6" s="7"/>
      <c r="V6" s="9">
        <v>3</v>
      </c>
      <c r="W6" s="14" t="s">
        <v>17</v>
      </c>
      <c r="X6" s="12">
        <f t="shared" si="5"/>
        <v>0</v>
      </c>
      <c r="Z6" s="113">
        <v>40</v>
      </c>
      <c r="AA6" s="114">
        <f>COUNTIFS($B$4:$B$19,"&gt;=40",$B$4:$B$19,"&lt;=49",$D$4:$D$19,AA$3)</f>
        <v>0</v>
      </c>
      <c r="AB6" s="114">
        <f>COUNTIFS($B$4:$B$19,"&gt;=40",$B$4:$B$19,"&lt;=49",$D$4:$D$19,AB$3)</f>
        <v>0</v>
      </c>
      <c r="AC6" s="114">
        <f t="shared" si="6"/>
        <v>0</v>
      </c>
    </row>
    <row r="7" spans="1:29" ht="40.049999999999997" customHeight="1">
      <c r="A7" s="20">
        <v>4</v>
      </c>
      <c r="B7" s="129"/>
      <c r="C7" s="20" t="s">
        <v>29</v>
      </c>
      <c r="D7" s="129"/>
      <c r="E7" s="20" t="s">
        <v>9</v>
      </c>
      <c r="F7" s="129"/>
      <c r="G7" s="1" t="str">
        <f t="shared" si="0"/>
        <v/>
      </c>
      <c r="H7" s="129"/>
      <c r="I7" s="2" t="str">
        <f t="shared" si="1"/>
        <v/>
      </c>
      <c r="J7" s="130"/>
      <c r="K7" s="1" t="str">
        <f t="shared" si="2"/>
        <v/>
      </c>
      <c r="L7" s="2"/>
      <c r="M7" s="1"/>
      <c r="N7" s="9">
        <v>4</v>
      </c>
      <c r="O7" s="12" t="s">
        <v>18</v>
      </c>
      <c r="P7" s="12">
        <f t="shared" si="3"/>
        <v>0</v>
      </c>
      <c r="Q7" s="7"/>
      <c r="R7" s="10">
        <v>5</v>
      </c>
      <c r="S7" s="16" t="s">
        <v>13</v>
      </c>
      <c r="T7" s="12">
        <f t="shared" si="4"/>
        <v>0</v>
      </c>
      <c r="U7" s="7"/>
      <c r="V7" s="9">
        <v>4</v>
      </c>
      <c r="W7" s="14" t="s">
        <v>24</v>
      </c>
      <c r="X7" s="12">
        <f t="shared" si="5"/>
        <v>0</v>
      </c>
      <c r="Z7" s="113">
        <v>50</v>
      </c>
      <c r="AA7" s="114">
        <f>COUNTIFS($B$4:$B$19,"&gt;=50",$B$4:$B$19,"&lt;=59",$D$4:$D$19,AA$3)</f>
        <v>0</v>
      </c>
      <c r="AB7" s="114">
        <f>COUNTIFS($B$4:$B$19,"&gt;=50",$B$4:$B$19,"&lt;=59",$D$4:$D$19,AB$3)</f>
        <v>0</v>
      </c>
      <c r="AC7" s="114">
        <f t="shared" si="6"/>
        <v>0</v>
      </c>
    </row>
    <row r="8" spans="1:29" ht="40.049999999999997" customHeight="1">
      <c r="A8" s="20">
        <v>5</v>
      </c>
      <c r="B8" s="129"/>
      <c r="C8" s="20" t="s">
        <v>29</v>
      </c>
      <c r="D8" s="129"/>
      <c r="E8" s="20" t="s">
        <v>9</v>
      </c>
      <c r="F8" s="129"/>
      <c r="G8" s="1" t="str">
        <f t="shared" si="0"/>
        <v/>
      </c>
      <c r="H8" s="129"/>
      <c r="I8" s="2" t="str">
        <f t="shared" si="1"/>
        <v/>
      </c>
      <c r="J8" s="130"/>
      <c r="K8" s="1" t="str">
        <f t="shared" si="2"/>
        <v/>
      </c>
      <c r="L8" s="2"/>
      <c r="M8" s="1"/>
      <c r="N8" s="9">
        <v>5</v>
      </c>
      <c r="O8" s="16" t="s">
        <v>13</v>
      </c>
      <c r="P8" s="12">
        <f t="shared" si="3"/>
        <v>0</v>
      </c>
      <c r="Q8" s="7"/>
      <c r="R8" s="10">
        <v>6</v>
      </c>
      <c r="S8" s="16" t="s">
        <v>14</v>
      </c>
      <c r="T8" s="12">
        <f t="shared" si="4"/>
        <v>0</v>
      </c>
      <c r="U8" s="7"/>
      <c r="V8" s="9">
        <v>5</v>
      </c>
      <c r="W8" s="16" t="s">
        <v>13</v>
      </c>
      <c r="X8" s="12">
        <f t="shared" si="5"/>
        <v>0</v>
      </c>
      <c r="Z8" s="113">
        <v>60</v>
      </c>
      <c r="AA8" s="114">
        <f>COUNTIFS($B$4:$B$19,"&gt;=60",$B$4:$B$19,"&lt;=69",$D$4:$D$19,AA$3)</f>
        <v>0</v>
      </c>
      <c r="AB8" s="114">
        <f>COUNTIFS($B$4:$B$19,"&gt;=60",$B$4:$B$19,"&lt;=69",$D$4:$D$19,AB$3)</f>
        <v>0</v>
      </c>
      <c r="AC8" s="114">
        <f t="shared" si="6"/>
        <v>0</v>
      </c>
    </row>
    <row r="9" spans="1:29" ht="40.049999999999997" customHeight="1">
      <c r="A9" s="20">
        <v>6</v>
      </c>
      <c r="B9" s="129"/>
      <c r="C9" s="20" t="s">
        <v>29</v>
      </c>
      <c r="D9" s="129"/>
      <c r="E9" s="20" t="s">
        <v>9</v>
      </c>
      <c r="F9" s="129"/>
      <c r="G9" s="1" t="str">
        <f t="shared" si="0"/>
        <v/>
      </c>
      <c r="H9" s="129"/>
      <c r="I9" s="2" t="str">
        <f t="shared" si="1"/>
        <v/>
      </c>
      <c r="J9" s="130"/>
      <c r="K9" s="1" t="str">
        <f t="shared" si="2"/>
        <v/>
      </c>
      <c r="L9" s="2"/>
      <c r="M9" s="1"/>
      <c r="N9" s="9">
        <v>6</v>
      </c>
      <c r="O9" s="17" t="s">
        <v>14</v>
      </c>
      <c r="P9" s="12">
        <f t="shared" si="3"/>
        <v>0</v>
      </c>
      <c r="Q9" s="7"/>
      <c r="R9" s="9" t="s">
        <v>27</v>
      </c>
      <c r="S9" s="24"/>
      <c r="T9" s="24">
        <f>SUM(T4:T8)</f>
        <v>0</v>
      </c>
      <c r="U9" s="7"/>
      <c r="V9" s="9">
        <v>6</v>
      </c>
      <c r="W9" s="16" t="s">
        <v>14</v>
      </c>
      <c r="X9" s="12">
        <f t="shared" si="5"/>
        <v>0</v>
      </c>
      <c r="Z9" s="113">
        <v>70</v>
      </c>
      <c r="AA9" s="114">
        <f>COUNTIFS($B$4:$B$19,"&gt;=70",$B$4:$B$19,"&lt;=79",$D$4:$D$19,AA$3)</f>
        <v>0</v>
      </c>
      <c r="AB9" s="114">
        <f>COUNTIFS($B$4:$B$19,"&gt;=70",$B$4:$B$19,"&lt;=79",$D$4:$D$19,AB$3)</f>
        <v>0</v>
      </c>
      <c r="AC9" s="114">
        <f t="shared" si="6"/>
        <v>0</v>
      </c>
    </row>
    <row r="10" spans="1:29" ht="40.049999999999997" customHeight="1">
      <c r="A10" s="20">
        <v>7</v>
      </c>
      <c r="B10" s="129"/>
      <c r="C10" s="20" t="s">
        <v>29</v>
      </c>
      <c r="D10" s="129"/>
      <c r="E10" s="20" t="s">
        <v>9</v>
      </c>
      <c r="F10" s="129"/>
      <c r="G10" s="1" t="str">
        <f t="shared" si="0"/>
        <v/>
      </c>
      <c r="H10" s="129"/>
      <c r="I10" s="2" t="str">
        <f t="shared" si="1"/>
        <v/>
      </c>
      <c r="J10" s="130"/>
      <c r="K10" s="1" t="str">
        <f t="shared" si="2"/>
        <v/>
      </c>
      <c r="L10" s="2"/>
      <c r="M10" s="1"/>
      <c r="N10" s="9" t="s">
        <v>27</v>
      </c>
      <c r="O10" s="1"/>
      <c r="P10" s="24">
        <f>SUM(P4:P9)</f>
        <v>0</v>
      </c>
      <c r="V10" s="9" t="s">
        <v>27</v>
      </c>
      <c r="W10" s="1"/>
      <c r="X10" s="24">
        <f>SUM(X4:X9)</f>
        <v>0</v>
      </c>
      <c r="Z10" s="113">
        <v>80</v>
      </c>
      <c r="AA10" s="114">
        <f>COUNTIFS($B$4:$B$19,"&gt;=80",$B$4:$B$19,"&lt;=89",$D$4:$D$19,AA$3)</f>
        <v>0</v>
      </c>
      <c r="AB10" s="114">
        <f>COUNTIFS($B$4:$B$19,"&gt;=80",$B$4:$B$19,"&lt;=89",$D$4:$D$19,AB$3)</f>
        <v>0</v>
      </c>
      <c r="AC10" s="114">
        <f t="shared" si="6"/>
        <v>0</v>
      </c>
    </row>
    <row r="11" spans="1:29" ht="40.049999999999997" customHeight="1">
      <c r="A11" s="20">
        <v>8</v>
      </c>
      <c r="B11" s="129"/>
      <c r="C11" s="20" t="s">
        <v>29</v>
      </c>
      <c r="D11" s="129"/>
      <c r="E11" s="20" t="s">
        <v>9</v>
      </c>
      <c r="F11" s="129"/>
      <c r="G11" s="1" t="str">
        <f t="shared" si="0"/>
        <v/>
      </c>
      <c r="H11" s="129"/>
      <c r="I11" s="2" t="str">
        <f t="shared" si="1"/>
        <v/>
      </c>
      <c r="J11" s="130"/>
      <c r="K11" s="1" t="str">
        <f t="shared" si="2"/>
        <v/>
      </c>
      <c r="L11" s="2"/>
      <c r="M11" s="1"/>
      <c r="Z11" s="113" t="s">
        <v>27</v>
      </c>
      <c r="AA11" s="114">
        <f>SUM(AA4:AA10)</f>
        <v>0</v>
      </c>
      <c r="AB11" s="114">
        <f t="shared" ref="AB11:AC11" si="7">SUM(AB4:AB10)</f>
        <v>0</v>
      </c>
      <c r="AC11" s="114">
        <f t="shared" si="7"/>
        <v>0</v>
      </c>
    </row>
    <row r="12" spans="1:29" ht="40.049999999999997" customHeight="1">
      <c r="A12" s="20">
        <v>9</v>
      </c>
      <c r="B12" s="129"/>
      <c r="C12" s="20" t="s">
        <v>29</v>
      </c>
      <c r="D12" s="129"/>
      <c r="E12" s="20" t="s">
        <v>9</v>
      </c>
      <c r="F12" s="129"/>
      <c r="G12" s="1" t="str">
        <f t="shared" si="0"/>
        <v/>
      </c>
      <c r="H12" s="129"/>
      <c r="I12" s="2" t="str">
        <f t="shared" si="1"/>
        <v/>
      </c>
      <c r="J12" s="130"/>
      <c r="K12" s="1" t="str">
        <f t="shared" si="2"/>
        <v/>
      </c>
      <c r="L12" s="2"/>
      <c r="M12" s="1"/>
    </row>
    <row r="13" spans="1:29" ht="40.049999999999997" customHeight="1">
      <c r="A13" s="20">
        <v>10</v>
      </c>
      <c r="B13" s="129"/>
      <c r="C13" s="20" t="s">
        <v>29</v>
      </c>
      <c r="D13" s="129"/>
      <c r="E13" s="20" t="s">
        <v>9</v>
      </c>
      <c r="F13" s="129"/>
      <c r="G13" s="1" t="str">
        <f t="shared" si="0"/>
        <v/>
      </c>
      <c r="H13" s="129"/>
      <c r="I13" s="2" t="str">
        <f t="shared" si="1"/>
        <v/>
      </c>
      <c r="J13" s="130"/>
      <c r="K13" s="1" t="str">
        <f t="shared" si="2"/>
        <v/>
      </c>
      <c r="L13" s="2"/>
      <c r="M13" s="1"/>
    </row>
    <row r="14" spans="1:29" ht="40.049999999999997" customHeight="1">
      <c r="A14" s="20">
        <v>11</v>
      </c>
      <c r="B14" s="129"/>
      <c r="C14" s="20" t="s">
        <v>29</v>
      </c>
      <c r="D14" s="129"/>
      <c r="E14" s="20" t="s">
        <v>9</v>
      </c>
      <c r="F14" s="129"/>
      <c r="G14" s="1" t="str">
        <f t="shared" si="0"/>
        <v/>
      </c>
      <c r="H14" s="129"/>
      <c r="I14" s="2" t="str">
        <f t="shared" si="1"/>
        <v/>
      </c>
      <c r="J14" s="130"/>
      <c r="K14" s="1" t="str">
        <f t="shared" si="2"/>
        <v/>
      </c>
      <c r="L14" s="2"/>
      <c r="M14" s="1"/>
    </row>
    <row r="15" spans="1:29" ht="40.049999999999997" customHeight="1">
      <c r="A15" s="20">
        <v>12</v>
      </c>
      <c r="B15" s="129"/>
      <c r="C15" s="20" t="s">
        <v>29</v>
      </c>
      <c r="D15" s="129"/>
      <c r="E15" s="20" t="s">
        <v>9</v>
      </c>
      <c r="F15" s="129"/>
      <c r="G15" s="1" t="str">
        <f t="shared" si="0"/>
        <v/>
      </c>
      <c r="H15" s="129"/>
      <c r="I15" s="2" t="str">
        <f t="shared" si="1"/>
        <v/>
      </c>
      <c r="J15" s="130"/>
      <c r="K15" s="1" t="str">
        <f t="shared" si="2"/>
        <v/>
      </c>
      <c r="L15" s="2"/>
      <c r="M15" s="1"/>
    </row>
    <row r="16" spans="1:29" ht="40.049999999999997" customHeight="1">
      <c r="A16" s="20">
        <v>13</v>
      </c>
      <c r="B16" s="129"/>
      <c r="C16" s="20" t="s">
        <v>29</v>
      </c>
      <c r="D16" s="129"/>
      <c r="E16" s="20" t="s">
        <v>9</v>
      </c>
      <c r="F16" s="129"/>
      <c r="G16" s="1" t="str">
        <f t="shared" si="0"/>
        <v/>
      </c>
      <c r="H16" s="129"/>
      <c r="I16" s="2" t="str">
        <f t="shared" si="1"/>
        <v/>
      </c>
      <c r="J16" s="130"/>
      <c r="K16" s="1" t="str">
        <f t="shared" si="2"/>
        <v/>
      </c>
      <c r="L16" s="2"/>
      <c r="M16" s="1"/>
    </row>
    <row r="17" spans="1:13" ht="40.049999999999997" customHeight="1">
      <c r="A17" s="20">
        <v>14</v>
      </c>
      <c r="B17" s="129"/>
      <c r="C17" s="20" t="s">
        <v>29</v>
      </c>
      <c r="D17" s="129"/>
      <c r="E17" s="20" t="s">
        <v>9</v>
      </c>
      <c r="F17" s="129"/>
      <c r="G17" s="1" t="str">
        <f t="shared" si="0"/>
        <v/>
      </c>
      <c r="H17" s="129"/>
      <c r="I17" s="2" t="str">
        <f t="shared" si="1"/>
        <v/>
      </c>
      <c r="J17" s="130"/>
      <c r="K17" s="1" t="str">
        <f t="shared" si="2"/>
        <v/>
      </c>
      <c r="L17" s="2"/>
      <c r="M17" s="1"/>
    </row>
    <row r="18" spans="1:13" ht="40.049999999999997" customHeight="1">
      <c r="A18" s="133">
        <v>15</v>
      </c>
      <c r="B18" s="127"/>
      <c r="C18" s="20" t="s">
        <v>6</v>
      </c>
      <c r="D18" s="127"/>
      <c r="E18" s="20" t="s">
        <v>9</v>
      </c>
      <c r="F18" s="129"/>
      <c r="G18" s="1"/>
      <c r="H18" s="129"/>
      <c r="I18" s="1"/>
      <c r="J18" s="129"/>
      <c r="K18" s="1"/>
      <c r="L18" s="1"/>
      <c r="M18" s="1"/>
    </row>
    <row r="19" spans="1:13" ht="40.049999999999997" customHeight="1">
      <c r="A19" s="133">
        <v>16</v>
      </c>
      <c r="B19" s="127"/>
      <c r="C19" s="20" t="s">
        <v>6</v>
      </c>
      <c r="D19" s="127"/>
      <c r="E19" s="20" t="s">
        <v>9</v>
      </c>
      <c r="F19" s="129"/>
      <c r="G19" s="1"/>
      <c r="H19" s="129"/>
      <c r="I19" s="1"/>
      <c r="J19" s="129"/>
      <c r="K19" s="1"/>
      <c r="L19" s="1"/>
      <c r="M19" s="1"/>
    </row>
    <row r="52" spans="7:7">
      <c r="G52" t="s">
        <v>5</v>
      </c>
    </row>
  </sheetData>
  <mergeCells count="8">
    <mergeCell ref="F1:L1"/>
    <mergeCell ref="V3:W3"/>
    <mergeCell ref="F3:G3"/>
    <mergeCell ref="H3:I3"/>
    <mergeCell ref="J3:K3"/>
    <mergeCell ref="B3:E3"/>
    <mergeCell ref="N3:O3"/>
    <mergeCell ref="R3:S3"/>
  </mergeCells>
  <phoneticPr fontId="1"/>
  <pageMargins left="0.51181102362204722" right="0.51181102362204722" top="0.55118110236220474" bottom="0.55118110236220474" header="0.31496062992125984" footer="0.31496062992125984"/>
  <pageSetup paperSize="9" scale="77" orientation="landscape" r:id="rId1"/>
  <rowBreaks count="1" manualBreakCount="1">
    <brk id="19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C19"/>
  <sheetViews>
    <sheetView zoomScaleNormal="100" zoomScaleSheetLayoutView="80" workbookViewId="0">
      <selection activeCell="P2" sqref="P2"/>
    </sheetView>
  </sheetViews>
  <sheetFormatPr defaultRowHeight="13.2"/>
  <cols>
    <col min="1" max="1" width="3.21875" style="4" customWidth="1"/>
    <col min="2" max="2" width="3.109375" style="4" customWidth="1"/>
    <col min="3" max="3" width="2.88671875" style="4" customWidth="1"/>
    <col min="4" max="4" width="3.109375" style="4" customWidth="1"/>
    <col min="5" max="5" width="3.44140625" style="4" customWidth="1"/>
    <col min="6" max="6" width="2.88671875" style="4" customWidth="1"/>
    <col min="7" max="7" width="14.44140625" customWidth="1"/>
    <col min="8" max="8" width="3.21875" style="4" customWidth="1"/>
    <col min="9" max="9" width="21.44140625" customWidth="1"/>
    <col min="10" max="10" width="3" style="4" customWidth="1"/>
    <col min="11" max="11" width="18.6640625" customWidth="1"/>
    <col min="12" max="12" width="52.6640625" customWidth="1"/>
    <col min="13" max="13" width="4.6640625" customWidth="1"/>
    <col min="14" max="14" width="3.44140625" customWidth="1"/>
    <col min="15" max="15" width="17.6640625" customWidth="1"/>
    <col min="16" max="16" width="6.21875" customWidth="1"/>
    <col min="17" max="17" width="3.33203125" customWidth="1"/>
    <col min="18" max="18" width="4.88671875" customWidth="1"/>
    <col min="19" max="19" width="28.44140625" customWidth="1"/>
    <col min="20" max="20" width="7.33203125" customWidth="1"/>
    <col min="21" max="21" width="3.77734375" customWidth="1"/>
    <col min="22" max="22" width="4.21875" customWidth="1"/>
    <col min="23" max="23" width="23.21875" customWidth="1"/>
    <col min="24" max="24" width="6.44140625" customWidth="1"/>
  </cols>
  <sheetData>
    <row r="1" spans="1:29" ht="26.25" customHeight="1">
      <c r="E1" s="172"/>
      <c r="F1" s="203" t="s">
        <v>119</v>
      </c>
      <c r="G1" s="203"/>
      <c r="H1" s="203"/>
      <c r="I1" s="203"/>
      <c r="J1" s="203"/>
      <c r="K1" s="203"/>
      <c r="L1" s="203"/>
      <c r="O1" s="173" t="s">
        <v>116</v>
      </c>
      <c r="P1" s="173"/>
      <c r="Q1" s="173" t="s">
        <v>118</v>
      </c>
    </row>
    <row r="2" spans="1:29" ht="9.9" customHeight="1">
      <c r="E2" s="174"/>
      <c r="F2" s="174"/>
      <c r="G2" s="175"/>
      <c r="H2" s="175"/>
      <c r="I2" s="175"/>
      <c r="J2" s="175"/>
      <c r="K2" s="175"/>
      <c r="L2" s="175"/>
    </row>
    <row r="3" spans="1:29" ht="27.9" customHeight="1">
      <c r="A3" s="20" t="s">
        <v>26</v>
      </c>
      <c r="B3" s="204" t="s">
        <v>0</v>
      </c>
      <c r="C3" s="205"/>
      <c r="D3" s="205"/>
      <c r="E3" s="206"/>
      <c r="F3" s="198" t="s">
        <v>1</v>
      </c>
      <c r="G3" s="199"/>
      <c r="H3" s="198" t="s">
        <v>2</v>
      </c>
      <c r="I3" s="199"/>
      <c r="J3" s="198" t="s">
        <v>3</v>
      </c>
      <c r="K3" s="199"/>
      <c r="L3" s="129" t="s">
        <v>4</v>
      </c>
      <c r="N3" s="201" t="s">
        <v>10</v>
      </c>
      <c r="O3" s="202"/>
      <c r="P3" s="21" t="s">
        <v>25</v>
      </c>
      <c r="Q3" s="19"/>
      <c r="R3" s="201" t="s">
        <v>11</v>
      </c>
      <c r="S3" s="202"/>
      <c r="T3" s="9" t="s">
        <v>25</v>
      </c>
      <c r="U3" s="7"/>
      <c r="V3" s="196" t="s">
        <v>12</v>
      </c>
      <c r="W3" s="197"/>
      <c r="X3" s="22" t="s">
        <v>25</v>
      </c>
      <c r="Z3" s="113" t="s">
        <v>68</v>
      </c>
      <c r="AA3" s="113" t="s">
        <v>7</v>
      </c>
      <c r="AB3" s="113" t="s">
        <v>8</v>
      </c>
      <c r="AC3" s="113" t="s">
        <v>27</v>
      </c>
    </row>
    <row r="4" spans="1:29" ht="40.049999999999997" customHeight="1">
      <c r="A4" s="20">
        <v>1</v>
      </c>
      <c r="B4" s="125"/>
      <c r="C4" s="5" t="s">
        <v>6</v>
      </c>
      <c r="D4" s="127"/>
      <c r="E4" s="6" t="s">
        <v>9</v>
      </c>
      <c r="F4" s="128"/>
      <c r="G4" s="1" t="str">
        <f>IF(F4="","",VLOOKUP(F4,$N$4:$P$9,2,FALSE))</f>
        <v/>
      </c>
      <c r="H4" s="129"/>
      <c r="I4" s="1" t="str">
        <f>IF(H4="","",VLOOKUP(H4,$R$4:$T$8,2,FALSE))</f>
        <v/>
      </c>
      <c r="J4" s="130"/>
      <c r="K4" s="1" t="str">
        <f>IF(J4="","",VLOOKUP(J4,$V$4:$X$9,2,FALSE))</f>
        <v/>
      </c>
      <c r="L4" s="2"/>
      <c r="N4" s="9">
        <v>1</v>
      </c>
      <c r="O4" s="12" t="s">
        <v>15</v>
      </c>
      <c r="P4" s="12">
        <f>COUNTIF($F$4:$F$19,N4)</f>
        <v>0</v>
      </c>
      <c r="Q4" s="7"/>
      <c r="R4" s="10">
        <v>1</v>
      </c>
      <c r="S4" s="13" t="s">
        <v>19</v>
      </c>
      <c r="T4" s="12">
        <f>COUNTIF($H$4:$H$19,R4)</f>
        <v>0</v>
      </c>
      <c r="U4" s="7"/>
      <c r="V4" s="9">
        <v>1</v>
      </c>
      <c r="W4" s="18" t="s">
        <v>22</v>
      </c>
      <c r="X4" s="12">
        <f>COUNTIF($J$4:$J$19,V4)</f>
        <v>0</v>
      </c>
      <c r="Z4" s="113">
        <v>20</v>
      </c>
      <c r="AA4" s="114">
        <f>COUNTIFS($B$4:$B$19,"&gt;=20",$B$4:$B$19,"&lt;=29",$D$4:$D$19,AA$3)</f>
        <v>0</v>
      </c>
      <c r="AB4" s="114">
        <f>COUNTIFS($B$4:$B$19,"&gt;=20",$B$4:$B$19,"&lt;=29",$D$4:$D$19,AB$3)</f>
        <v>0</v>
      </c>
      <c r="AC4" s="114">
        <f>SUM(AA4:AB4)</f>
        <v>0</v>
      </c>
    </row>
    <row r="5" spans="1:29" ht="40.049999999999997" customHeight="1">
      <c r="A5" s="20">
        <v>2</v>
      </c>
      <c r="B5" s="125"/>
      <c r="C5" s="5" t="s">
        <v>6</v>
      </c>
      <c r="D5" s="127"/>
      <c r="E5" s="6" t="s">
        <v>9</v>
      </c>
      <c r="F5" s="128"/>
      <c r="G5" s="1" t="str">
        <f t="shared" ref="G5:G16" si="0">IF(F5="","",VLOOKUP(F5,$N$4:$P$9,2,FALSE))</f>
        <v/>
      </c>
      <c r="H5" s="129"/>
      <c r="I5" s="1" t="str">
        <f t="shared" ref="I5:I16" si="1">IF(H5="","",VLOOKUP(H5,$R$4:$T$8,2,FALSE))</f>
        <v/>
      </c>
      <c r="J5" s="130"/>
      <c r="K5" s="1" t="str">
        <f t="shared" ref="K5:K16" si="2">IF(J5="","",VLOOKUP(J5,$V$4:$X$9,2,FALSE))</f>
        <v/>
      </c>
      <c r="L5" s="2"/>
      <c r="N5" s="9">
        <v>2</v>
      </c>
      <c r="O5" s="12" t="s">
        <v>16</v>
      </c>
      <c r="P5" s="12">
        <f t="shared" ref="P5:P9" si="3">COUNTIF($F$4:$F$19,N5)</f>
        <v>0</v>
      </c>
      <c r="Q5" s="7"/>
      <c r="R5" s="10">
        <v>2</v>
      </c>
      <c r="S5" s="14" t="s">
        <v>20</v>
      </c>
      <c r="T5" s="12">
        <f t="shared" ref="T5:T8" si="4">COUNTIF($H$4:$H$19,R5)</f>
        <v>0</v>
      </c>
      <c r="U5" s="7"/>
      <c r="V5" s="9">
        <v>2</v>
      </c>
      <c r="W5" s="8" t="s">
        <v>23</v>
      </c>
      <c r="X5" s="12">
        <f t="shared" ref="X5:X9" si="5">COUNTIF($J$4:$J$19,V5)</f>
        <v>0</v>
      </c>
      <c r="Z5" s="113">
        <v>30</v>
      </c>
      <c r="AA5" s="114">
        <f>COUNTIFS($B$4:$B$19,"&gt;=30",$B$4:$B$19,"&lt;=39",$D$4:$D$19,AA$3)</f>
        <v>0</v>
      </c>
      <c r="AB5" s="114">
        <f>COUNTIFS($B$4:$B$19,"&gt;=30",$B$4:$B$19,"&lt;=39",$D$4:$D$19,AB$3)</f>
        <v>0</v>
      </c>
      <c r="AC5" s="114">
        <f t="shared" ref="AC5:AC10" si="6">SUM(AA5:AB5)</f>
        <v>0</v>
      </c>
    </row>
    <row r="6" spans="1:29" ht="40.049999999999997" customHeight="1">
      <c r="A6" s="20">
        <v>3</v>
      </c>
      <c r="B6" s="125"/>
      <c r="C6" s="5" t="s">
        <v>6</v>
      </c>
      <c r="D6" s="127"/>
      <c r="E6" s="6" t="s">
        <v>9</v>
      </c>
      <c r="F6" s="128"/>
      <c r="G6" s="1" t="str">
        <f t="shared" si="0"/>
        <v/>
      </c>
      <c r="H6" s="129"/>
      <c r="I6" s="1" t="str">
        <f t="shared" si="1"/>
        <v/>
      </c>
      <c r="J6" s="130"/>
      <c r="K6" s="1" t="str">
        <f t="shared" si="2"/>
        <v/>
      </c>
      <c r="L6" s="2"/>
      <c r="N6" s="9">
        <v>3</v>
      </c>
      <c r="O6" s="12" t="s">
        <v>17</v>
      </c>
      <c r="P6" s="12">
        <f t="shared" si="3"/>
        <v>0</v>
      </c>
      <c r="Q6" s="7"/>
      <c r="R6" s="9">
        <v>3</v>
      </c>
      <c r="S6" s="15" t="s">
        <v>21</v>
      </c>
      <c r="T6" s="12">
        <f t="shared" si="4"/>
        <v>0</v>
      </c>
      <c r="U6" s="7"/>
      <c r="V6" s="9">
        <v>3</v>
      </c>
      <c r="W6" s="14" t="s">
        <v>17</v>
      </c>
      <c r="X6" s="12">
        <f t="shared" si="5"/>
        <v>0</v>
      </c>
      <c r="Z6" s="113">
        <v>40</v>
      </c>
      <c r="AA6" s="114">
        <f>COUNTIFS($B$4:$B$19,"&gt;=40",$B$4:$B$19,"&lt;=49",$D$4:$D$19,AA$3)</f>
        <v>0</v>
      </c>
      <c r="AB6" s="114">
        <f>COUNTIFS($B$4:$B$19,"&gt;=40",$B$4:$B$19,"&lt;=49",$D$4:$D$19,AB$3)</f>
        <v>0</v>
      </c>
      <c r="AC6" s="114">
        <f t="shared" si="6"/>
        <v>0</v>
      </c>
    </row>
    <row r="7" spans="1:29" ht="40.049999999999997" customHeight="1">
      <c r="A7" s="20">
        <v>4</v>
      </c>
      <c r="B7" s="125"/>
      <c r="C7" s="5" t="s">
        <v>6</v>
      </c>
      <c r="D7" s="127"/>
      <c r="E7" s="6" t="s">
        <v>9</v>
      </c>
      <c r="F7" s="128"/>
      <c r="G7" s="1" t="str">
        <f t="shared" si="0"/>
        <v/>
      </c>
      <c r="H7" s="129"/>
      <c r="I7" s="1" t="str">
        <f t="shared" si="1"/>
        <v/>
      </c>
      <c r="J7" s="130"/>
      <c r="K7" s="1" t="str">
        <f t="shared" si="2"/>
        <v/>
      </c>
      <c r="L7" s="2"/>
      <c r="N7" s="9">
        <v>4</v>
      </c>
      <c r="O7" s="12" t="s">
        <v>18</v>
      </c>
      <c r="P7" s="12">
        <f t="shared" si="3"/>
        <v>0</v>
      </c>
      <c r="Q7" s="7"/>
      <c r="R7" s="10">
        <v>5</v>
      </c>
      <c r="S7" s="16" t="s">
        <v>13</v>
      </c>
      <c r="T7" s="12">
        <f t="shared" si="4"/>
        <v>0</v>
      </c>
      <c r="U7" s="7"/>
      <c r="V7" s="9">
        <v>4</v>
      </c>
      <c r="W7" s="14" t="s">
        <v>24</v>
      </c>
      <c r="X7" s="12">
        <f t="shared" si="5"/>
        <v>0</v>
      </c>
      <c r="Z7" s="113">
        <v>50</v>
      </c>
      <c r="AA7" s="114">
        <f>COUNTIFS($B$4:$B$19,"&gt;=50",$B$4:$B$19,"&lt;=59",$D$4:$D$19,AA$3)</f>
        <v>0</v>
      </c>
      <c r="AB7" s="114">
        <f>COUNTIFS($B$4:$B$19,"&gt;=50",$B$4:$B$19,"&lt;=59",$D$4:$D$19,AB$3)</f>
        <v>0</v>
      </c>
      <c r="AC7" s="114">
        <f t="shared" si="6"/>
        <v>0</v>
      </c>
    </row>
    <row r="8" spans="1:29" ht="40.049999999999997" customHeight="1">
      <c r="A8" s="20">
        <v>5</v>
      </c>
      <c r="B8" s="125"/>
      <c r="C8" s="5" t="s">
        <v>6</v>
      </c>
      <c r="D8" s="127"/>
      <c r="E8" s="6" t="s">
        <v>9</v>
      </c>
      <c r="F8" s="128"/>
      <c r="G8" s="1" t="str">
        <f t="shared" si="0"/>
        <v/>
      </c>
      <c r="H8" s="129"/>
      <c r="I8" s="1" t="str">
        <f t="shared" si="1"/>
        <v/>
      </c>
      <c r="J8" s="130"/>
      <c r="K8" s="1" t="str">
        <f t="shared" si="2"/>
        <v/>
      </c>
      <c r="L8" s="2"/>
      <c r="N8" s="9">
        <v>5</v>
      </c>
      <c r="O8" s="16" t="s">
        <v>13</v>
      </c>
      <c r="P8" s="12">
        <f t="shared" si="3"/>
        <v>0</v>
      </c>
      <c r="Q8" s="7"/>
      <c r="R8" s="10">
        <v>6</v>
      </c>
      <c r="S8" s="16" t="s">
        <v>14</v>
      </c>
      <c r="T8" s="12">
        <f t="shared" si="4"/>
        <v>0</v>
      </c>
      <c r="U8" s="7"/>
      <c r="V8" s="9">
        <v>5</v>
      </c>
      <c r="W8" s="16" t="s">
        <v>13</v>
      </c>
      <c r="X8" s="12">
        <f t="shared" si="5"/>
        <v>0</v>
      </c>
      <c r="Z8" s="113">
        <v>60</v>
      </c>
      <c r="AA8" s="114">
        <f>COUNTIFS($B$4:$B$19,"&gt;=60",$B$4:$B$19,"&lt;=69",$D$4:$D$19,AA$3)</f>
        <v>0</v>
      </c>
      <c r="AB8" s="114">
        <f>COUNTIFS($B$4:$B$19,"&gt;=60",$B$4:$B$19,"&lt;=69",$D$4:$D$19,AB$3)</f>
        <v>0</v>
      </c>
      <c r="AC8" s="114">
        <f t="shared" si="6"/>
        <v>0</v>
      </c>
    </row>
    <row r="9" spans="1:29" ht="40.049999999999997" customHeight="1">
      <c r="A9" s="20">
        <v>6</v>
      </c>
      <c r="B9" s="125"/>
      <c r="C9" s="5" t="s">
        <v>6</v>
      </c>
      <c r="D9" s="127"/>
      <c r="E9" s="6" t="s">
        <v>9</v>
      </c>
      <c r="F9" s="128"/>
      <c r="G9" s="1" t="str">
        <f t="shared" si="0"/>
        <v/>
      </c>
      <c r="H9" s="129"/>
      <c r="I9" s="1" t="str">
        <f t="shared" si="1"/>
        <v/>
      </c>
      <c r="J9" s="130"/>
      <c r="K9" s="1" t="str">
        <f t="shared" si="2"/>
        <v/>
      </c>
      <c r="L9" s="2"/>
      <c r="N9" s="9">
        <v>6</v>
      </c>
      <c r="O9" s="17" t="s">
        <v>14</v>
      </c>
      <c r="P9" s="12">
        <f t="shared" si="3"/>
        <v>0</v>
      </c>
      <c r="Q9" s="7"/>
      <c r="R9" s="9" t="s">
        <v>27</v>
      </c>
      <c r="S9" s="24"/>
      <c r="T9" s="11">
        <f>SUM(T4:T8)</f>
        <v>0</v>
      </c>
      <c r="U9" s="7"/>
      <c r="V9" s="9">
        <v>6</v>
      </c>
      <c r="W9" s="16" t="s">
        <v>14</v>
      </c>
      <c r="X9" s="12">
        <f t="shared" si="5"/>
        <v>0</v>
      </c>
      <c r="Z9" s="113">
        <v>70</v>
      </c>
      <c r="AA9" s="114">
        <f>COUNTIFS($B$4:$B$19,"&gt;=70",$B$4:$B$19,"&lt;=79",$D$4:$D$19,AA$3)</f>
        <v>0</v>
      </c>
      <c r="AB9" s="114">
        <f>COUNTIFS($B$4:$B$19,"&gt;=70",$B$4:$B$19,"&lt;=79",$D$4:$D$19,AB$3)</f>
        <v>0</v>
      </c>
      <c r="AC9" s="114">
        <f t="shared" si="6"/>
        <v>0</v>
      </c>
    </row>
    <row r="10" spans="1:29" ht="40.049999999999997" customHeight="1">
      <c r="A10" s="20">
        <v>7</v>
      </c>
      <c r="B10" s="125"/>
      <c r="C10" s="5" t="s">
        <v>6</v>
      </c>
      <c r="D10" s="127"/>
      <c r="E10" s="6" t="s">
        <v>9</v>
      </c>
      <c r="F10" s="128"/>
      <c r="G10" s="1" t="str">
        <f t="shared" si="0"/>
        <v/>
      </c>
      <c r="H10" s="129"/>
      <c r="I10" s="1" t="str">
        <f t="shared" si="1"/>
        <v/>
      </c>
      <c r="J10" s="130"/>
      <c r="K10" s="1" t="str">
        <f t="shared" si="2"/>
        <v/>
      </c>
      <c r="L10" s="2"/>
      <c r="N10" s="9" t="s">
        <v>27</v>
      </c>
      <c r="O10" s="1"/>
      <c r="P10" s="24">
        <f>SUM(P4:P9)</f>
        <v>0</v>
      </c>
      <c r="R10" s="28"/>
      <c r="S10" s="28"/>
      <c r="T10" s="29"/>
      <c r="V10" s="9" t="s">
        <v>27</v>
      </c>
      <c r="W10" s="1"/>
      <c r="X10" s="24">
        <f>SUM(X4:X9)</f>
        <v>0</v>
      </c>
      <c r="Z10" s="113">
        <v>80</v>
      </c>
      <c r="AA10" s="114">
        <f>COUNTIFS($B$4:$B$19,"&gt;=80",$B$4:$B$19,"&lt;=89",$D$4:$D$19,AA$3)</f>
        <v>0</v>
      </c>
      <c r="AB10" s="114">
        <f>COUNTIFS($B$4:$B$19,"&gt;=80",$B$4:$B$19,"&lt;=89",$D$4:$D$19,AB$3)</f>
        <v>0</v>
      </c>
      <c r="AC10" s="114">
        <f t="shared" si="6"/>
        <v>0</v>
      </c>
    </row>
    <row r="11" spans="1:29" ht="40.049999999999997" customHeight="1">
      <c r="A11" s="20">
        <v>8</v>
      </c>
      <c r="B11" s="125"/>
      <c r="C11" s="5" t="s">
        <v>6</v>
      </c>
      <c r="D11" s="127"/>
      <c r="E11" s="6" t="s">
        <v>9</v>
      </c>
      <c r="F11" s="128"/>
      <c r="G11" s="1" t="str">
        <f t="shared" si="0"/>
        <v/>
      </c>
      <c r="H11" s="129"/>
      <c r="I11" s="1" t="str">
        <f t="shared" si="1"/>
        <v/>
      </c>
      <c r="J11" s="130"/>
      <c r="K11" s="1" t="str">
        <f t="shared" si="2"/>
        <v/>
      </c>
      <c r="L11" s="2"/>
      <c r="Z11" s="113" t="s">
        <v>27</v>
      </c>
      <c r="AA11" s="114">
        <f>SUM(AA4:AA10)</f>
        <v>0</v>
      </c>
      <c r="AB11" s="114">
        <f t="shared" ref="AB11:AC11" si="7">SUM(AB4:AB10)</f>
        <v>0</v>
      </c>
      <c r="AC11" s="114">
        <f t="shared" si="7"/>
        <v>0</v>
      </c>
    </row>
    <row r="12" spans="1:29" ht="40.049999999999997" customHeight="1">
      <c r="A12" s="20">
        <v>9</v>
      </c>
      <c r="B12" s="125"/>
      <c r="C12" s="5" t="s">
        <v>6</v>
      </c>
      <c r="D12" s="127"/>
      <c r="E12" s="6" t="s">
        <v>9</v>
      </c>
      <c r="F12" s="128"/>
      <c r="G12" s="1" t="str">
        <f t="shared" si="0"/>
        <v/>
      </c>
      <c r="H12" s="129"/>
      <c r="I12" s="1" t="str">
        <f t="shared" si="1"/>
        <v/>
      </c>
      <c r="J12" s="130"/>
      <c r="K12" s="1" t="str">
        <f t="shared" si="2"/>
        <v/>
      </c>
      <c r="L12" s="2"/>
    </row>
    <row r="13" spans="1:29" ht="40.049999999999997" customHeight="1">
      <c r="A13" s="20">
        <v>10</v>
      </c>
      <c r="B13" s="125"/>
      <c r="C13" s="5" t="s">
        <v>6</v>
      </c>
      <c r="D13" s="127"/>
      <c r="E13" s="6" t="s">
        <v>9</v>
      </c>
      <c r="F13" s="128"/>
      <c r="G13" s="1" t="str">
        <f t="shared" si="0"/>
        <v/>
      </c>
      <c r="H13" s="129"/>
      <c r="I13" s="1" t="str">
        <f t="shared" si="1"/>
        <v/>
      </c>
      <c r="J13" s="130"/>
      <c r="K13" s="1" t="str">
        <f t="shared" si="2"/>
        <v/>
      </c>
      <c r="L13" s="2"/>
    </row>
    <row r="14" spans="1:29" ht="40.049999999999997" customHeight="1">
      <c r="A14" s="20">
        <v>11</v>
      </c>
      <c r="B14" s="125"/>
      <c r="C14" s="5" t="s">
        <v>6</v>
      </c>
      <c r="D14" s="127"/>
      <c r="E14" s="6" t="s">
        <v>9</v>
      </c>
      <c r="F14" s="128"/>
      <c r="G14" s="1" t="str">
        <f t="shared" si="0"/>
        <v/>
      </c>
      <c r="H14" s="129"/>
      <c r="I14" s="1" t="str">
        <f t="shared" si="1"/>
        <v/>
      </c>
      <c r="J14" s="130"/>
      <c r="K14" s="1" t="str">
        <f t="shared" si="2"/>
        <v/>
      </c>
      <c r="L14" s="2"/>
    </row>
    <row r="15" spans="1:29" ht="40.049999999999997" customHeight="1">
      <c r="A15" s="20">
        <v>12</v>
      </c>
      <c r="B15" s="125"/>
      <c r="C15" s="5" t="s">
        <v>6</v>
      </c>
      <c r="D15" s="127"/>
      <c r="E15" s="6" t="s">
        <v>9</v>
      </c>
      <c r="F15" s="128"/>
      <c r="G15" s="1" t="str">
        <f t="shared" si="0"/>
        <v/>
      </c>
      <c r="H15" s="129"/>
      <c r="I15" s="1" t="str">
        <f t="shared" si="1"/>
        <v/>
      </c>
      <c r="J15" s="130"/>
      <c r="K15" s="1" t="str">
        <f t="shared" si="2"/>
        <v/>
      </c>
      <c r="L15" s="2"/>
    </row>
    <row r="16" spans="1:29" ht="40.049999999999997" customHeight="1">
      <c r="A16" s="20">
        <v>13</v>
      </c>
      <c r="B16" s="125"/>
      <c r="C16" s="5" t="s">
        <v>6</v>
      </c>
      <c r="D16" s="127"/>
      <c r="E16" s="116" t="s">
        <v>9</v>
      </c>
      <c r="F16" s="128"/>
      <c r="G16" s="1" t="str">
        <f t="shared" si="0"/>
        <v/>
      </c>
      <c r="H16" s="129"/>
      <c r="I16" s="1" t="str">
        <f t="shared" si="1"/>
        <v/>
      </c>
      <c r="J16" s="130"/>
      <c r="K16" s="1" t="str">
        <f t="shared" si="2"/>
        <v/>
      </c>
      <c r="L16" s="2"/>
    </row>
    <row r="17" spans="1:12" ht="40.049999999999997" customHeight="1">
      <c r="A17" s="20">
        <v>14</v>
      </c>
      <c r="B17" s="127"/>
      <c r="C17" s="117" t="s">
        <v>6</v>
      </c>
      <c r="D17" s="127"/>
      <c r="E17" s="116" t="s">
        <v>9</v>
      </c>
      <c r="F17" s="129"/>
      <c r="G17" s="1"/>
      <c r="H17" s="129"/>
      <c r="I17" s="1"/>
      <c r="J17" s="129"/>
      <c r="K17" s="1"/>
      <c r="L17" s="1"/>
    </row>
    <row r="18" spans="1:12" ht="40.049999999999997" customHeight="1">
      <c r="A18" s="131">
        <v>15</v>
      </c>
      <c r="B18" s="126"/>
      <c r="C18" s="117" t="s">
        <v>6</v>
      </c>
      <c r="D18" s="126"/>
      <c r="E18" s="116" t="s">
        <v>9</v>
      </c>
      <c r="F18" s="129"/>
      <c r="G18" s="1"/>
      <c r="H18" s="129"/>
      <c r="I18" s="1"/>
      <c r="J18" s="129"/>
      <c r="K18" s="1"/>
      <c r="L18" s="1"/>
    </row>
    <row r="19" spans="1:12" ht="40.049999999999997" customHeight="1">
      <c r="A19" s="20">
        <v>16</v>
      </c>
      <c r="B19" s="127"/>
      <c r="C19" s="117" t="s">
        <v>6</v>
      </c>
      <c r="D19" s="127"/>
      <c r="E19" s="116" t="s">
        <v>9</v>
      </c>
      <c r="F19" s="129"/>
      <c r="G19" s="1"/>
      <c r="H19" s="129"/>
      <c r="I19" s="1"/>
      <c r="J19" s="129"/>
      <c r="K19" s="1"/>
      <c r="L19" s="1"/>
    </row>
  </sheetData>
  <mergeCells count="8">
    <mergeCell ref="F1:L1"/>
    <mergeCell ref="N3:O3"/>
    <mergeCell ref="R3:S3"/>
    <mergeCell ref="V3:W3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C20"/>
  <sheetViews>
    <sheetView zoomScaleNormal="100" zoomScaleSheetLayoutView="80" workbookViewId="0">
      <selection activeCell="P2" sqref="P2"/>
    </sheetView>
  </sheetViews>
  <sheetFormatPr defaultRowHeight="13.2"/>
  <cols>
    <col min="1" max="1" width="3.21875" style="4" customWidth="1"/>
    <col min="2" max="2" width="3.109375" style="4" customWidth="1"/>
    <col min="3" max="3" width="2.88671875" style="4" customWidth="1"/>
    <col min="4" max="4" width="3.109375" style="4" customWidth="1"/>
    <col min="5" max="5" width="3.44140625" style="4" customWidth="1"/>
    <col min="6" max="6" width="2.88671875" style="4" customWidth="1"/>
    <col min="7" max="7" width="14.44140625" customWidth="1"/>
    <col min="8" max="8" width="3.21875" style="4" customWidth="1"/>
    <col min="9" max="9" width="21.44140625" customWidth="1"/>
    <col min="10" max="10" width="3" style="4" customWidth="1"/>
    <col min="11" max="11" width="18.6640625" customWidth="1"/>
    <col min="12" max="12" width="52.6640625" customWidth="1"/>
    <col min="13" max="13" width="4.6640625" customWidth="1"/>
    <col min="14" max="14" width="3.44140625" customWidth="1"/>
    <col min="15" max="15" width="17.6640625" customWidth="1"/>
    <col min="16" max="16" width="6.21875" customWidth="1"/>
    <col min="17" max="17" width="3.5546875" customWidth="1"/>
    <col min="18" max="18" width="4.88671875" customWidth="1"/>
    <col min="19" max="19" width="28.44140625" customWidth="1"/>
    <col min="20" max="20" width="7.33203125" customWidth="1"/>
    <col min="21" max="21" width="3.77734375" customWidth="1"/>
    <col min="22" max="22" width="4.21875" customWidth="1"/>
    <col min="23" max="23" width="23.21875" customWidth="1"/>
    <col min="24" max="24" width="6.44140625" customWidth="1"/>
  </cols>
  <sheetData>
    <row r="1" spans="1:29" ht="26.25" customHeight="1">
      <c r="E1" s="172"/>
      <c r="F1" s="203" t="s">
        <v>121</v>
      </c>
      <c r="G1" s="203"/>
      <c r="H1" s="203"/>
      <c r="I1" s="203"/>
      <c r="J1" s="203"/>
      <c r="K1" s="203"/>
      <c r="L1" s="203"/>
      <c r="O1" s="173" t="s">
        <v>116</v>
      </c>
      <c r="P1" s="173"/>
      <c r="Q1" s="173" t="s">
        <v>118</v>
      </c>
    </row>
    <row r="2" spans="1:29" ht="9.9" customHeight="1">
      <c r="E2" s="174"/>
      <c r="F2" s="174"/>
      <c r="G2" s="175"/>
      <c r="H2" s="175"/>
      <c r="I2" s="175"/>
      <c r="J2" s="175"/>
      <c r="K2" s="175"/>
      <c r="L2" s="175"/>
    </row>
    <row r="3" spans="1:29" ht="27.9" customHeight="1">
      <c r="A3" s="20" t="s">
        <v>26</v>
      </c>
      <c r="B3" s="204" t="s">
        <v>0</v>
      </c>
      <c r="C3" s="205"/>
      <c r="D3" s="205"/>
      <c r="E3" s="206"/>
      <c r="F3" s="198" t="s">
        <v>1</v>
      </c>
      <c r="G3" s="199"/>
      <c r="H3" s="198" t="s">
        <v>2</v>
      </c>
      <c r="I3" s="199"/>
      <c r="J3" s="198" t="s">
        <v>3</v>
      </c>
      <c r="K3" s="199"/>
      <c r="L3" s="129" t="s">
        <v>4</v>
      </c>
      <c r="N3" s="201" t="s">
        <v>10</v>
      </c>
      <c r="O3" s="202"/>
      <c r="P3" s="21" t="s">
        <v>25</v>
      </c>
      <c r="Q3" s="19"/>
      <c r="R3" s="201" t="s">
        <v>11</v>
      </c>
      <c r="S3" s="202"/>
      <c r="T3" s="9" t="s">
        <v>25</v>
      </c>
      <c r="U3" s="7"/>
      <c r="V3" s="196" t="s">
        <v>12</v>
      </c>
      <c r="W3" s="197"/>
      <c r="X3" s="22" t="s">
        <v>25</v>
      </c>
      <c r="Z3" s="113" t="s">
        <v>68</v>
      </c>
      <c r="AA3" s="113" t="s">
        <v>7</v>
      </c>
      <c r="AB3" s="113" t="s">
        <v>8</v>
      </c>
      <c r="AC3" s="113" t="s">
        <v>27</v>
      </c>
    </row>
    <row r="4" spans="1:29" ht="40.049999999999997" customHeight="1">
      <c r="A4" s="20">
        <v>1</v>
      </c>
      <c r="B4" s="125"/>
      <c r="C4" s="5" t="s">
        <v>6</v>
      </c>
      <c r="D4" s="127"/>
      <c r="E4" s="23" t="s">
        <v>9</v>
      </c>
      <c r="F4" s="128"/>
      <c r="G4" s="1" t="str">
        <f>IF(F4="","",VLOOKUP(F4,$N$4:$P$9,2,FALSE))</f>
        <v/>
      </c>
      <c r="H4" s="129"/>
      <c r="I4" s="1" t="str">
        <f>IF(H4="","",VLOOKUP(H4,$R$4:$T$8,2,FALSE))</f>
        <v/>
      </c>
      <c r="J4" s="130"/>
      <c r="K4" s="1" t="str">
        <f>IF(J4="","",VLOOKUP(J4,$V$4:$X$9,2,FALSE))</f>
        <v/>
      </c>
      <c r="L4" s="2"/>
      <c r="N4" s="9">
        <v>1</v>
      </c>
      <c r="O4" s="12" t="s">
        <v>15</v>
      </c>
      <c r="P4" s="12">
        <f>COUNTIF($F$4:$F$19,N4)</f>
        <v>0</v>
      </c>
      <c r="Q4" s="7"/>
      <c r="R4" s="10">
        <v>1</v>
      </c>
      <c r="S4" s="13" t="s">
        <v>19</v>
      </c>
      <c r="T4" s="12">
        <f>COUNTIF($H$4:$H$19,R4)</f>
        <v>0</v>
      </c>
      <c r="U4" s="7"/>
      <c r="V4" s="9">
        <v>1</v>
      </c>
      <c r="W4" s="18" t="s">
        <v>22</v>
      </c>
      <c r="X4" s="12">
        <f>COUNTIF($J$4:$J$19,V4)</f>
        <v>0</v>
      </c>
      <c r="Z4" s="113">
        <v>20</v>
      </c>
      <c r="AA4" s="114">
        <f>COUNTIFS($B$4:$B$19,"&gt;=20",$B$4:$B$19,"&lt;=29",$D$4:$D$19,AA$3)</f>
        <v>0</v>
      </c>
      <c r="AB4" s="114">
        <f>COUNTIFS($B$4:$B$19,"&gt;=20",$B$4:$B$19,"&lt;=29",$D$4:$D$19,AB$3)</f>
        <v>0</v>
      </c>
      <c r="AC4" s="114">
        <f>SUM(AA4:AB4)</f>
        <v>0</v>
      </c>
    </row>
    <row r="5" spans="1:29" ht="40.049999999999997" customHeight="1">
      <c r="A5" s="20">
        <v>2</v>
      </c>
      <c r="B5" s="125"/>
      <c r="C5" s="5" t="s">
        <v>6</v>
      </c>
      <c r="D5" s="127"/>
      <c r="E5" s="23" t="s">
        <v>9</v>
      </c>
      <c r="F5" s="128"/>
      <c r="G5" s="1" t="str">
        <f>IF(F5="","",VLOOKUP(F5,$N$4:$P$9,2,FALSE))</f>
        <v/>
      </c>
      <c r="H5" s="129"/>
      <c r="I5" s="1" t="str">
        <f t="shared" ref="I5:I16" si="0">IF(H5="","",VLOOKUP(H5,$R$4:$T$8,2,FALSE))</f>
        <v/>
      </c>
      <c r="J5" s="130"/>
      <c r="K5" s="1" t="str">
        <f t="shared" ref="K5:K16" si="1">IF(J5="","",VLOOKUP(J5,$V$4:$X$9,2,FALSE))</f>
        <v/>
      </c>
      <c r="L5" s="2"/>
      <c r="N5" s="9">
        <v>2</v>
      </c>
      <c r="O5" s="12" t="s">
        <v>16</v>
      </c>
      <c r="P5" s="12">
        <f t="shared" ref="P5:P9" si="2">COUNTIF($F$4:$F$19,N5)</f>
        <v>0</v>
      </c>
      <c r="Q5" s="7"/>
      <c r="R5" s="10">
        <v>2</v>
      </c>
      <c r="S5" s="14" t="s">
        <v>20</v>
      </c>
      <c r="T5" s="12">
        <f t="shared" ref="T5:T8" si="3">COUNTIF($H$4:$H$19,R5)</f>
        <v>0</v>
      </c>
      <c r="U5" s="7"/>
      <c r="V5" s="9">
        <v>2</v>
      </c>
      <c r="W5" s="8" t="s">
        <v>23</v>
      </c>
      <c r="X5" s="12">
        <f t="shared" ref="X5:X9" si="4">COUNTIF($J$4:$J$19,V5)</f>
        <v>0</v>
      </c>
      <c r="Z5" s="113">
        <v>30</v>
      </c>
      <c r="AA5" s="114">
        <f>COUNTIFS($B$4:$B$19,"&gt;=30",$B$4:$B$19,"&lt;=39",$D$4:$D$19,AA$3)</f>
        <v>0</v>
      </c>
      <c r="AB5" s="114">
        <f>COUNTIFS($B$4:$B$19,"&gt;=30",$B$4:$B$19,"&lt;=39",$D$4:$D$19,AB$3)</f>
        <v>0</v>
      </c>
      <c r="AC5" s="114">
        <f t="shared" ref="AC5:AC10" si="5">SUM(AA5:AB5)</f>
        <v>0</v>
      </c>
    </row>
    <row r="6" spans="1:29" ht="40.049999999999997" customHeight="1">
      <c r="A6" s="20">
        <v>3</v>
      </c>
      <c r="B6" s="125"/>
      <c r="C6" s="5" t="s">
        <v>6</v>
      </c>
      <c r="D6" s="127"/>
      <c r="E6" s="23" t="s">
        <v>9</v>
      </c>
      <c r="F6" s="128"/>
      <c r="G6" s="1" t="str">
        <f t="shared" ref="G6:G16" si="6">IF(F6="","",VLOOKUP(F6,$N$4:$P$9,2,FALSE))</f>
        <v/>
      </c>
      <c r="H6" s="129"/>
      <c r="I6" s="1" t="str">
        <f t="shared" si="0"/>
        <v/>
      </c>
      <c r="J6" s="130"/>
      <c r="K6" s="1" t="str">
        <f t="shared" si="1"/>
        <v/>
      </c>
      <c r="L6" s="2"/>
      <c r="N6" s="9">
        <v>3</v>
      </c>
      <c r="O6" s="12" t="s">
        <v>17</v>
      </c>
      <c r="P6" s="12">
        <f t="shared" si="2"/>
        <v>0</v>
      </c>
      <c r="Q6" s="7"/>
      <c r="R6" s="9">
        <v>3</v>
      </c>
      <c r="S6" s="15" t="s">
        <v>21</v>
      </c>
      <c r="T6" s="12">
        <f t="shared" si="3"/>
        <v>0</v>
      </c>
      <c r="U6" s="7"/>
      <c r="V6" s="9">
        <v>3</v>
      </c>
      <c r="W6" s="14" t="s">
        <v>17</v>
      </c>
      <c r="X6" s="12">
        <f t="shared" si="4"/>
        <v>0</v>
      </c>
      <c r="Z6" s="113">
        <v>40</v>
      </c>
      <c r="AA6" s="114">
        <f>COUNTIFS($B$4:$B$19,"&gt;=40",$B$4:$B$19,"&lt;=49",$D$4:$D$19,AA$3)</f>
        <v>0</v>
      </c>
      <c r="AB6" s="114">
        <f>COUNTIFS($B$4:$B$19,"&gt;=40",$B$4:$B$19,"&lt;=49",$D$4:$D$19,AB$3)</f>
        <v>0</v>
      </c>
      <c r="AC6" s="114">
        <f t="shared" si="5"/>
        <v>0</v>
      </c>
    </row>
    <row r="7" spans="1:29" ht="40.049999999999997" customHeight="1">
      <c r="A7" s="20">
        <v>4</v>
      </c>
      <c r="B7" s="125"/>
      <c r="C7" s="5" t="s">
        <v>6</v>
      </c>
      <c r="D7" s="127"/>
      <c r="E7" s="23" t="s">
        <v>9</v>
      </c>
      <c r="F7" s="128"/>
      <c r="G7" s="1" t="str">
        <f t="shared" si="6"/>
        <v/>
      </c>
      <c r="H7" s="129"/>
      <c r="I7" s="1" t="str">
        <f t="shared" si="0"/>
        <v/>
      </c>
      <c r="J7" s="130"/>
      <c r="K7" s="1" t="str">
        <f t="shared" si="1"/>
        <v/>
      </c>
      <c r="L7" s="2"/>
      <c r="N7" s="9">
        <v>4</v>
      </c>
      <c r="O7" s="12" t="s">
        <v>18</v>
      </c>
      <c r="P7" s="12">
        <f t="shared" si="2"/>
        <v>0</v>
      </c>
      <c r="Q7" s="7"/>
      <c r="R7" s="10">
        <v>5</v>
      </c>
      <c r="S7" s="16" t="s">
        <v>13</v>
      </c>
      <c r="T7" s="12">
        <f t="shared" si="3"/>
        <v>0</v>
      </c>
      <c r="U7" s="7"/>
      <c r="V7" s="9">
        <v>4</v>
      </c>
      <c r="W7" s="14" t="s">
        <v>24</v>
      </c>
      <c r="X7" s="12">
        <f t="shared" si="4"/>
        <v>0</v>
      </c>
      <c r="Z7" s="113">
        <v>50</v>
      </c>
      <c r="AA7" s="114">
        <f>COUNTIFS($B$4:$B$19,"&gt;=50",$B$4:$B$19,"&lt;=59",$D$4:$D$19,AA$3)</f>
        <v>0</v>
      </c>
      <c r="AB7" s="114">
        <f>COUNTIFS($B$4:$B$19,"&gt;=50",$B$4:$B$19,"&lt;=59",$D$4:$D$19,AB$3)</f>
        <v>0</v>
      </c>
      <c r="AC7" s="114">
        <f t="shared" si="5"/>
        <v>0</v>
      </c>
    </row>
    <row r="8" spans="1:29" ht="40.049999999999997" customHeight="1">
      <c r="A8" s="20">
        <v>5</v>
      </c>
      <c r="B8" s="125"/>
      <c r="C8" s="5" t="s">
        <v>6</v>
      </c>
      <c r="D8" s="127"/>
      <c r="E8" s="23" t="s">
        <v>9</v>
      </c>
      <c r="F8" s="128"/>
      <c r="G8" s="1" t="str">
        <f t="shared" si="6"/>
        <v/>
      </c>
      <c r="H8" s="129"/>
      <c r="I8" s="1" t="str">
        <f t="shared" si="0"/>
        <v/>
      </c>
      <c r="J8" s="130"/>
      <c r="K8" s="1" t="str">
        <f t="shared" si="1"/>
        <v/>
      </c>
      <c r="L8" s="2"/>
      <c r="N8" s="9">
        <v>5</v>
      </c>
      <c r="O8" s="16" t="s">
        <v>13</v>
      </c>
      <c r="P8" s="12">
        <f t="shared" si="2"/>
        <v>0</v>
      </c>
      <c r="Q8" s="7"/>
      <c r="R8" s="10">
        <v>6</v>
      </c>
      <c r="S8" s="16" t="s">
        <v>14</v>
      </c>
      <c r="T8" s="12">
        <f t="shared" si="3"/>
        <v>0</v>
      </c>
      <c r="U8" s="7"/>
      <c r="V8" s="9">
        <v>5</v>
      </c>
      <c r="W8" s="16" t="s">
        <v>13</v>
      </c>
      <c r="X8" s="12">
        <f t="shared" si="4"/>
        <v>0</v>
      </c>
      <c r="Z8" s="113">
        <v>60</v>
      </c>
      <c r="AA8" s="114">
        <f>COUNTIFS($B$4:$B$19,"&gt;=60",$B$4:$B$19,"&lt;=69",$D$4:$D$19,AA$3)</f>
        <v>0</v>
      </c>
      <c r="AB8" s="114">
        <f>COUNTIFS($B$4:$B$19,"&gt;=60",$B$4:$B$19,"&lt;=69",$D$4:$D$19,AB$3)</f>
        <v>0</v>
      </c>
      <c r="AC8" s="114">
        <f t="shared" si="5"/>
        <v>0</v>
      </c>
    </row>
    <row r="9" spans="1:29" ht="40.049999999999997" customHeight="1">
      <c r="A9" s="20">
        <v>6</v>
      </c>
      <c r="B9" s="125"/>
      <c r="C9" s="5" t="s">
        <v>6</v>
      </c>
      <c r="D9" s="127"/>
      <c r="E9" s="23" t="s">
        <v>9</v>
      </c>
      <c r="F9" s="128"/>
      <c r="G9" s="1" t="str">
        <f t="shared" si="6"/>
        <v/>
      </c>
      <c r="H9" s="129"/>
      <c r="I9" s="1" t="str">
        <f t="shared" si="0"/>
        <v/>
      </c>
      <c r="J9" s="130"/>
      <c r="K9" s="1" t="str">
        <f t="shared" si="1"/>
        <v/>
      </c>
      <c r="L9" s="2"/>
      <c r="N9" s="9">
        <v>6</v>
      </c>
      <c r="O9" s="17" t="s">
        <v>14</v>
      </c>
      <c r="P9" s="12">
        <f t="shared" si="2"/>
        <v>0</v>
      </c>
      <c r="Q9" s="7"/>
      <c r="R9" s="9" t="s">
        <v>27</v>
      </c>
      <c r="S9" s="24"/>
      <c r="T9" s="24">
        <f>SUM(T4:T8)</f>
        <v>0</v>
      </c>
      <c r="U9" s="7"/>
      <c r="V9" s="9">
        <v>6</v>
      </c>
      <c r="W9" s="16" t="s">
        <v>14</v>
      </c>
      <c r="X9" s="12">
        <f t="shared" si="4"/>
        <v>0</v>
      </c>
      <c r="Z9" s="113">
        <v>70</v>
      </c>
      <c r="AA9" s="114">
        <f>COUNTIFS($B$4:$B$19,"&gt;=70",$B$4:$B$19,"&lt;=79",$D$4:$D$19,AA$3)</f>
        <v>0</v>
      </c>
      <c r="AB9" s="114">
        <f>COUNTIFS($B$4:$B$19,"&gt;=70",$B$4:$B$19,"&lt;=79",$D$4:$D$19,AB$3)</f>
        <v>0</v>
      </c>
      <c r="AC9" s="114">
        <f t="shared" si="5"/>
        <v>0</v>
      </c>
    </row>
    <row r="10" spans="1:29" ht="40.049999999999997" customHeight="1">
      <c r="A10" s="20">
        <v>7</v>
      </c>
      <c r="B10" s="125"/>
      <c r="C10" s="5" t="s">
        <v>6</v>
      </c>
      <c r="D10" s="127"/>
      <c r="E10" s="23" t="s">
        <v>9</v>
      </c>
      <c r="F10" s="128"/>
      <c r="G10" s="1" t="str">
        <f t="shared" si="6"/>
        <v/>
      </c>
      <c r="H10" s="129"/>
      <c r="I10" s="1" t="str">
        <f t="shared" si="0"/>
        <v/>
      </c>
      <c r="J10" s="130"/>
      <c r="K10" s="1" t="str">
        <f t="shared" si="1"/>
        <v/>
      </c>
      <c r="L10" s="2"/>
      <c r="N10" s="9" t="s">
        <v>27</v>
      </c>
      <c r="O10" s="1"/>
      <c r="P10" s="24">
        <f>SUM(P4:P9)</f>
        <v>0</v>
      </c>
      <c r="V10" s="9" t="s">
        <v>27</v>
      </c>
      <c r="W10" s="1"/>
      <c r="X10" s="24">
        <f>SUM(X4:X9)</f>
        <v>0</v>
      </c>
      <c r="Z10" s="113">
        <v>80</v>
      </c>
      <c r="AA10" s="114">
        <f>COUNTIFS($B$4:$B$19,"&gt;=80",$B$4:$B$19,"&lt;=89",$D$4:$D$19,AA$3)</f>
        <v>0</v>
      </c>
      <c r="AB10" s="114">
        <f>COUNTIFS($B$4:$B$19,"&gt;=80",$B$4:$B$19,"&lt;=89",$D$4:$D$19,AB$3)</f>
        <v>0</v>
      </c>
      <c r="AC10" s="114">
        <f t="shared" si="5"/>
        <v>0</v>
      </c>
    </row>
    <row r="11" spans="1:29" ht="40.049999999999997" customHeight="1">
      <c r="A11" s="20">
        <v>8</v>
      </c>
      <c r="B11" s="125"/>
      <c r="C11" s="5" t="s">
        <v>6</v>
      </c>
      <c r="D11" s="127"/>
      <c r="E11" s="23" t="s">
        <v>9</v>
      </c>
      <c r="F11" s="128"/>
      <c r="G11" s="1" t="str">
        <f t="shared" si="6"/>
        <v/>
      </c>
      <c r="H11" s="129"/>
      <c r="I11" s="1" t="str">
        <f t="shared" si="0"/>
        <v/>
      </c>
      <c r="J11" s="130"/>
      <c r="K11" s="1" t="str">
        <f t="shared" si="1"/>
        <v/>
      </c>
      <c r="L11" s="2"/>
      <c r="Z11" s="113" t="s">
        <v>27</v>
      </c>
      <c r="AA11" s="114">
        <f>SUM(AA4:AA10)</f>
        <v>0</v>
      </c>
      <c r="AB11" s="114">
        <f t="shared" ref="AB11:AC11" si="7">SUM(AB4:AB10)</f>
        <v>0</v>
      </c>
      <c r="AC11" s="114">
        <f t="shared" si="7"/>
        <v>0</v>
      </c>
    </row>
    <row r="12" spans="1:29" ht="40.049999999999997" customHeight="1">
      <c r="A12" s="20">
        <v>9</v>
      </c>
      <c r="B12" s="125"/>
      <c r="C12" s="5" t="s">
        <v>6</v>
      </c>
      <c r="D12" s="127"/>
      <c r="E12" s="23" t="s">
        <v>9</v>
      </c>
      <c r="F12" s="128"/>
      <c r="G12" s="1" t="str">
        <f t="shared" si="6"/>
        <v/>
      </c>
      <c r="H12" s="129"/>
      <c r="I12" s="1" t="str">
        <f t="shared" si="0"/>
        <v/>
      </c>
      <c r="J12" s="130"/>
      <c r="K12" s="1" t="str">
        <f t="shared" si="1"/>
        <v/>
      </c>
      <c r="L12" s="2"/>
    </row>
    <row r="13" spans="1:29" ht="40.049999999999997" customHeight="1">
      <c r="A13" s="20">
        <v>10</v>
      </c>
      <c r="B13" s="125"/>
      <c r="C13" s="5" t="s">
        <v>6</v>
      </c>
      <c r="D13" s="127"/>
      <c r="E13" s="23" t="s">
        <v>9</v>
      </c>
      <c r="F13" s="128"/>
      <c r="G13" s="1" t="str">
        <f t="shared" si="6"/>
        <v/>
      </c>
      <c r="H13" s="129"/>
      <c r="I13" s="1" t="str">
        <f t="shared" si="0"/>
        <v/>
      </c>
      <c r="J13" s="130"/>
      <c r="K13" s="1" t="str">
        <f t="shared" si="1"/>
        <v/>
      </c>
      <c r="L13" s="2"/>
    </row>
    <row r="14" spans="1:29" ht="40.049999999999997" customHeight="1">
      <c r="A14" s="20">
        <v>11</v>
      </c>
      <c r="B14" s="125"/>
      <c r="C14" s="5" t="s">
        <v>6</v>
      </c>
      <c r="D14" s="127"/>
      <c r="E14" s="23" t="s">
        <v>9</v>
      </c>
      <c r="F14" s="128"/>
      <c r="G14" s="1" t="str">
        <f t="shared" si="6"/>
        <v/>
      </c>
      <c r="H14" s="129"/>
      <c r="I14" s="1" t="str">
        <f t="shared" si="0"/>
        <v/>
      </c>
      <c r="J14" s="130"/>
      <c r="K14" s="1" t="str">
        <f t="shared" si="1"/>
        <v/>
      </c>
      <c r="L14" s="2"/>
    </row>
    <row r="15" spans="1:29" ht="40.049999999999997" customHeight="1">
      <c r="A15" s="20">
        <v>12</v>
      </c>
      <c r="B15" s="125"/>
      <c r="C15" s="5" t="s">
        <v>6</v>
      </c>
      <c r="D15" s="127"/>
      <c r="E15" s="23" t="s">
        <v>9</v>
      </c>
      <c r="F15" s="128"/>
      <c r="G15" s="1" t="str">
        <f t="shared" si="6"/>
        <v/>
      </c>
      <c r="H15" s="129"/>
      <c r="I15" s="1" t="str">
        <f t="shared" si="0"/>
        <v/>
      </c>
      <c r="J15" s="130"/>
      <c r="K15" s="1" t="str">
        <f t="shared" si="1"/>
        <v/>
      </c>
      <c r="L15" s="2"/>
    </row>
    <row r="16" spans="1:29" ht="40.049999999999997" customHeight="1">
      <c r="A16" s="20">
        <v>13</v>
      </c>
      <c r="B16" s="127"/>
      <c r="C16" s="117" t="s">
        <v>6</v>
      </c>
      <c r="D16" s="127"/>
      <c r="E16" s="116" t="s">
        <v>9</v>
      </c>
      <c r="F16" s="128"/>
      <c r="G16" s="1" t="str">
        <f t="shared" si="6"/>
        <v/>
      </c>
      <c r="H16" s="129"/>
      <c r="I16" s="1" t="str">
        <f t="shared" si="0"/>
        <v/>
      </c>
      <c r="J16" s="130"/>
      <c r="K16" s="1" t="str">
        <f t="shared" si="1"/>
        <v/>
      </c>
      <c r="L16" s="2"/>
    </row>
    <row r="17" spans="1:12" ht="40.049999999999997" customHeight="1">
      <c r="A17" s="131">
        <v>14</v>
      </c>
      <c r="B17" s="126"/>
      <c r="C17" s="26" t="s">
        <v>6</v>
      </c>
      <c r="D17" s="132"/>
      <c r="E17" s="27" t="s">
        <v>9</v>
      </c>
      <c r="F17" s="129"/>
      <c r="G17" s="1"/>
      <c r="H17" s="129"/>
      <c r="I17" s="1"/>
      <c r="J17" s="129"/>
      <c r="K17" s="1"/>
      <c r="L17" s="1"/>
    </row>
    <row r="18" spans="1:12" ht="40.049999999999997" customHeight="1">
      <c r="A18" s="20">
        <v>15</v>
      </c>
      <c r="B18" s="127"/>
      <c r="C18" s="117" t="s">
        <v>6</v>
      </c>
      <c r="D18" s="127"/>
      <c r="E18" s="116" t="s">
        <v>9</v>
      </c>
      <c r="F18" s="129"/>
      <c r="G18" s="1"/>
      <c r="H18" s="129"/>
      <c r="I18" s="1"/>
      <c r="J18" s="129"/>
      <c r="K18" s="1"/>
      <c r="L18" s="1"/>
    </row>
    <row r="19" spans="1:12" ht="40.049999999999997" customHeight="1">
      <c r="A19" s="20">
        <v>16</v>
      </c>
      <c r="B19" s="127"/>
      <c r="C19" s="117" t="s">
        <v>6</v>
      </c>
      <c r="D19" s="127"/>
      <c r="E19" s="116" t="s">
        <v>9</v>
      </c>
      <c r="F19" s="129"/>
      <c r="G19" s="1"/>
      <c r="H19" s="129"/>
      <c r="I19" s="1"/>
      <c r="J19" s="129"/>
      <c r="K19" s="1"/>
      <c r="L19" s="1"/>
    </row>
    <row r="20" spans="1:12" ht="19.95" customHeight="1"/>
  </sheetData>
  <mergeCells count="8">
    <mergeCell ref="F1:L1"/>
    <mergeCell ref="N3:O3"/>
    <mergeCell ref="R3:S3"/>
    <mergeCell ref="V3:W3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C19"/>
  <sheetViews>
    <sheetView zoomScaleNormal="100" workbookViewId="0">
      <selection activeCell="P2" sqref="P2"/>
    </sheetView>
  </sheetViews>
  <sheetFormatPr defaultRowHeight="13.2"/>
  <cols>
    <col min="1" max="1" width="3.21875" style="4" customWidth="1"/>
    <col min="2" max="2" width="3.109375" style="4" customWidth="1"/>
    <col min="3" max="3" width="2.88671875" style="4" customWidth="1"/>
    <col min="4" max="4" width="3.109375" style="4" customWidth="1"/>
    <col min="5" max="5" width="3.44140625" style="4" customWidth="1"/>
    <col min="6" max="6" width="2.88671875" style="4" customWidth="1"/>
    <col min="7" max="7" width="14.44140625" customWidth="1"/>
    <col min="8" max="8" width="3.21875" style="4" customWidth="1"/>
    <col min="9" max="9" width="21.44140625" customWidth="1"/>
    <col min="10" max="10" width="3" style="4" customWidth="1"/>
    <col min="11" max="11" width="18.6640625" customWidth="1"/>
    <col min="12" max="12" width="52.6640625" customWidth="1"/>
    <col min="13" max="13" width="4.6640625" customWidth="1"/>
    <col min="14" max="14" width="3.44140625" customWidth="1"/>
    <col min="15" max="15" width="17.6640625" customWidth="1"/>
    <col min="16" max="16" width="6.21875" customWidth="1"/>
    <col min="17" max="17" width="3.21875" customWidth="1"/>
    <col min="18" max="18" width="4.88671875" customWidth="1"/>
    <col min="19" max="19" width="28.44140625" customWidth="1"/>
    <col min="20" max="20" width="7.33203125" customWidth="1"/>
    <col min="21" max="21" width="3.77734375" customWidth="1"/>
    <col min="22" max="22" width="4.21875" customWidth="1"/>
    <col min="23" max="23" width="23.21875" customWidth="1"/>
    <col min="24" max="24" width="6.44140625" customWidth="1"/>
  </cols>
  <sheetData>
    <row r="1" spans="1:29" ht="26.25" customHeight="1">
      <c r="E1" s="172"/>
      <c r="F1" s="203" t="s">
        <v>120</v>
      </c>
      <c r="G1" s="203"/>
      <c r="H1" s="203"/>
      <c r="I1" s="203"/>
      <c r="J1" s="203"/>
      <c r="K1" s="203"/>
      <c r="L1" s="203"/>
      <c r="O1" s="173" t="s">
        <v>116</v>
      </c>
      <c r="P1" s="173"/>
      <c r="Q1" s="173" t="s">
        <v>118</v>
      </c>
    </row>
    <row r="2" spans="1:29" ht="9.9" customHeight="1">
      <c r="E2" s="174"/>
      <c r="F2" s="174"/>
      <c r="G2" s="175"/>
      <c r="H2" s="175"/>
      <c r="I2" s="175"/>
      <c r="J2" s="175"/>
      <c r="K2" s="175"/>
      <c r="L2" s="175"/>
    </row>
    <row r="3" spans="1:29" ht="27.9" customHeight="1">
      <c r="A3" s="20" t="s">
        <v>26</v>
      </c>
      <c r="B3" s="204" t="s">
        <v>0</v>
      </c>
      <c r="C3" s="205"/>
      <c r="D3" s="205"/>
      <c r="E3" s="206"/>
      <c r="F3" s="198" t="s">
        <v>1</v>
      </c>
      <c r="G3" s="199"/>
      <c r="H3" s="198" t="s">
        <v>2</v>
      </c>
      <c r="I3" s="199"/>
      <c r="J3" s="198" t="s">
        <v>3</v>
      </c>
      <c r="K3" s="199"/>
      <c r="L3" s="129" t="s">
        <v>4</v>
      </c>
      <c r="N3" s="201" t="s">
        <v>10</v>
      </c>
      <c r="O3" s="202"/>
      <c r="P3" s="21" t="s">
        <v>25</v>
      </c>
      <c r="Q3" s="19"/>
      <c r="R3" s="201" t="s">
        <v>11</v>
      </c>
      <c r="S3" s="202"/>
      <c r="T3" s="9" t="s">
        <v>25</v>
      </c>
      <c r="U3" s="7"/>
      <c r="V3" s="196" t="s">
        <v>12</v>
      </c>
      <c r="W3" s="197"/>
      <c r="X3" s="22" t="s">
        <v>25</v>
      </c>
      <c r="Z3" s="113" t="s">
        <v>68</v>
      </c>
      <c r="AA3" s="113" t="s">
        <v>7</v>
      </c>
      <c r="AB3" s="113" t="s">
        <v>8</v>
      </c>
      <c r="AC3" s="113" t="s">
        <v>27</v>
      </c>
    </row>
    <row r="4" spans="1:29" ht="40.049999999999997" customHeight="1">
      <c r="A4" s="20">
        <v>1</v>
      </c>
      <c r="B4" s="125"/>
      <c r="C4" s="5" t="s">
        <v>6</v>
      </c>
      <c r="D4" s="127"/>
      <c r="E4" s="23" t="s">
        <v>9</v>
      </c>
      <c r="F4" s="128"/>
      <c r="G4" s="1" t="str">
        <f t="shared" ref="G4:G19" si="0">IF(F4="","",VLOOKUP(F4,$N$4:$P$9,2,FALSE))</f>
        <v/>
      </c>
      <c r="H4" s="129"/>
      <c r="I4" s="1" t="str">
        <f t="shared" ref="I4:I19" si="1">IF(H4="","",VLOOKUP(H4,$R$4:$T$8,2,FALSE))</f>
        <v/>
      </c>
      <c r="J4" s="130"/>
      <c r="K4" s="1" t="str">
        <f t="shared" ref="K4:K19" si="2">IF(J4="","",VLOOKUP(J4,$V$4:$X$9,2,FALSE))</f>
        <v/>
      </c>
      <c r="L4" s="2"/>
      <c r="N4" s="9">
        <v>1</v>
      </c>
      <c r="O4" s="12" t="s">
        <v>15</v>
      </c>
      <c r="P4" s="12">
        <f t="shared" ref="P4:P9" si="3">COUNTIF($F$4:$F$19,N4)</f>
        <v>0</v>
      </c>
      <c r="Q4" s="7"/>
      <c r="R4" s="10">
        <v>1</v>
      </c>
      <c r="S4" s="13" t="s">
        <v>19</v>
      </c>
      <c r="T4" s="12">
        <f>COUNTIF($H$4:$H$19,R4)</f>
        <v>0</v>
      </c>
      <c r="U4" s="7"/>
      <c r="V4" s="9">
        <v>1</v>
      </c>
      <c r="W4" s="18" t="s">
        <v>22</v>
      </c>
      <c r="X4" s="12">
        <f t="shared" ref="X4:X9" si="4">COUNTIF($J$4:$J$19,V4)</f>
        <v>0</v>
      </c>
      <c r="Z4" s="113">
        <v>20</v>
      </c>
      <c r="AA4" s="114">
        <f>COUNTIFS($B$4:$B$19,"&gt;=20",$B$4:$B$19,"&lt;=29",$D$4:$D$19,AA$3)</f>
        <v>0</v>
      </c>
      <c r="AB4" s="114">
        <f>COUNTIFS($B$4:$B$19,"&gt;=20",$B$4:$B$19,"&lt;=29",$D$4:$D$19,AB$3)</f>
        <v>0</v>
      </c>
      <c r="AC4" s="114">
        <f>SUM(AA4:AB4)</f>
        <v>0</v>
      </c>
    </row>
    <row r="5" spans="1:29" ht="40.049999999999997" customHeight="1">
      <c r="A5" s="20">
        <v>2</v>
      </c>
      <c r="B5" s="125"/>
      <c r="C5" s="5" t="s">
        <v>6</v>
      </c>
      <c r="D5" s="127"/>
      <c r="E5" s="23" t="s">
        <v>9</v>
      </c>
      <c r="F5" s="128"/>
      <c r="G5" s="1" t="str">
        <f t="shared" si="0"/>
        <v/>
      </c>
      <c r="H5" s="129"/>
      <c r="I5" s="1" t="str">
        <f t="shared" si="1"/>
        <v/>
      </c>
      <c r="J5" s="130"/>
      <c r="K5" s="1" t="str">
        <f t="shared" si="2"/>
        <v/>
      </c>
      <c r="L5" s="2"/>
      <c r="N5" s="9">
        <v>2</v>
      </c>
      <c r="O5" s="12" t="s">
        <v>16</v>
      </c>
      <c r="P5" s="12">
        <f t="shared" si="3"/>
        <v>0</v>
      </c>
      <c r="Q5" s="7"/>
      <c r="R5" s="10">
        <v>2</v>
      </c>
      <c r="S5" s="14" t="s">
        <v>20</v>
      </c>
      <c r="T5" s="12">
        <f>COUNTIF($H$4:$H$19,R5)</f>
        <v>0</v>
      </c>
      <c r="U5" s="7"/>
      <c r="V5" s="9">
        <v>2</v>
      </c>
      <c r="W5" s="8" t="s">
        <v>23</v>
      </c>
      <c r="X5" s="12">
        <f t="shared" si="4"/>
        <v>0</v>
      </c>
      <c r="Z5" s="113">
        <v>30</v>
      </c>
      <c r="AA5" s="114">
        <f>COUNTIFS($B$4:$B$19,"&gt;=30",$B$4:$B$19,"&lt;=39",$D$4:$D$19,AA$3)</f>
        <v>0</v>
      </c>
      <c r="AB5" s="114">
        <f>COUNTIFS($B$4:$B$19,"&gt;=30",$B$4:$B$19,"&lt;=39",$D$4:$D$19,AB$3)</f>
        <v>0</v>
      </c>
      <c r="AC5" s="114">
        <f t="shared" ref="AC5:AC10" si="5">SUM(AA5:AB5)</f>
        <v>0</v>
      </c>
    </row>
    <row r="6" spans="1:29" ht="40.049999999999997" customHeight="1">
      <c r="A6" s="20">
        <v>3</v>
      </c>
      <c r="B6" s="125"/>
      <c r="C6" s="5" t="s">
        <v>6</v>
      </c>
      <c r="D6" s="127"/>
      <c r="E6" s="23" t="s">
        <v>9</v>
      </c>
      <c r="F6" s="128"/>
      <c r="G6" s="1" t="str">
        <f t="shared" si="0"/>
        <v/>
      </c>
      <c r="H6" s="129"/>
      <c r="I6" s="1" t="str">
        <f t="shared" si="1"/>
        <v/>
      </c>
      <c r="J6" s="130"/>
      <c r="K6" s="1" t="str">
        <f t="shared" si="2"/>
        <v/>
      </c>
      <c r="L6" s="2"/>
      <c r="N6" s="9">
        <v>3</v>
      </c>
      <c r="O6" s="12" t="s">
        <v>17</v>
      </c>
      <c r="P6" s="12">
        <f t="shared" si="3"/>
        <v>0</v>
      </c>
      <c r="Q6" s="7"/>
      <c r="R6" s="9">
        <v>3</v>
      </c>
      <c r="S6" s="15" t="s">
        <v>21</v>
      </c>
      <c r="T6" s="12">
        <f>COUNTIF($H$4:$H$19,R6)</f>
        <v>0</v>
      </c>
      <c r="U6" s="7"/>
      <c r="V6" s="9">
        <v>3</v>
      </c>
      <c r="W6" s="14" t="s">
        <v>17</v>
      </c>
      <c r="X6" s="12">
        <f t="shared" si="4"/>
        <v>0</v>
      </c>
      <c r="Z6" s="113">
        <v>40</v>
      </c>
      <c r="AA6" s="114">
        <f>COUNTIFS($B$4:$B$19,"&gt;=40",$B$4:$B$19,"&lt;=49",$D$4:$D$19,AA$3)</f>
        <v>0</v>
      </c>
      <c r="AB6" s="114">
        <f>COUNTIFS($B$4:$B$19,"&gt;=40",$B$4:$B$19,"&lt;=49",$D$4:$D$19,AB$3)</f>
        <v>0</v>
      </c>
      <c r="AC6" s="114">
        <f t="shared" si="5"/>
        <v>0</v>
      </c>
    </row>
    <row r="7" spans="1:29" ht="40.049999999999997" customHeight="1">
      <c r="A7" s="20">
        <v>4</v>
      </c>
      <c r="B7" s="125"/>
      <c r="C7" s="5" t="s">
        <v>6</v>
      </c>
      <c r="D7" s="127"/>
      <c r="E7" s="23" t="s">
        <v>9</v>
      </c>
      <c r="F7" s="128"/>
      <c r="G7" s="1" t="str">
        <f t="shared" si="0"/>
        <v/>
      </c>
      <c r="H7" s="129"/>
      <c r="I7" s="1" t="str">
        <f t="shared" si="1"/>
        <v/>
      </c>
      <c r="J7" s="130"/>
      <c r="K7" s="1" t="str">
        <f t="shared" si="2"/>
        <v/>
      </c>
      <c r="L7" s="2"/>
      <c r="N7" s="9">
        <v>4</v>
      </c>
      <c r="O7" s="12" t="s">
        <v>18</v>
      </c>
      <c r="P7" s="12">
        <f t="shared" si="3"/>
        <v>0</v>
      </c>
      <c r="Q7" s="7"/>
      <c r="R7" s="10">
        <v>5</v>
      </c>
      <c r="S7" s="16" t="s">
        <v>13</v>
      </c>
      <c r="T7" s="12">
        <f>COUNTIF($H$4:$H$19,R7)</f>
        <v>0</v>
      </c>
      <c r="U7" s="7"/>
      <c r="V7" s="9">
        <v>4</v>
      </c>
      <c r="W7" s="14" t="s">
        <v>24</v>
      </c>
      <c r="X7" s="12">
        <f t="shared" si="4"/>
        <v>0</v>
      </c>
      <c r="Z7" s="113">
        <v>50</v>
      </c>
      <c r="AA7" s="114">
        <f>COUNTIFS($B$4:$B$19,"&gt;=50",$B$4:$B$19,"&lt;=59",$D$4:$D$19,AA$3)</f>
        <v>0</v>
      </c>
      <c r="AB7" s="114">
        <f>COUNTIFS($B$4:$B$19,"&gt;=50",$B$4:$B$19,"&lt;=59",$D$4:$D$19,AB$3)</f>
        <v>0</v>
      </c>
      <c r="AC7" s="114">
        <f t="shared" si="5"/>
        <v>0</v>
      </c>
    </row>
    <row r="8" spans="1:29" ht="40.049999999999997" customHeight="1">
      <c r="A8" s="20">
        <v>5</v>
      </c>
      <c r="B8" s="125"/>
      <c r="C8" s="5" t="s">
        <v>6</v>
      </c>
      <c r="D8" s="127"/>
      <c r="E8" s="23" t="s">
        <v>9</v>
      </c>
      <c r="F8" s="128"/>
      <c r="G8" s="1" t="str">
        <f t="shared" si="0"/>
        <v/>
      </c>
      <c r="H8" s="129"/>
      <c r="I8" s="1" t="str">
        <f t="shared" si="1"/>
        <v/>
      </c>
      <c r="J8" s="130"/>
      <c r="K8" s="1" t="str">
        <f t="shared" si="2"/>
        <v/>
      </c>
      <c r="L8" s="2"/>
      <c r="N8" s="9">
        <v>5</v>
      </c>
      <c r="O8" s="16" t="s">
        <v>13</v>
      </c>
      <c r="P8" s="12">
        <f t="shared" si="3"/>
        <v>0</v>
      </c>
      <c r="Q8" s="7"/>
      <c r="R8" s="10">
        <v>6</v>
      </c>
      <c r="S8" s="16" t="s">
        <v>14</v>
      </c>
      <c r="T8" s="12">
        <f>COUNTIF($H$4:$H$19,R8)</f>
        <v>0</v>
      </c>
      <c r="U8" s="7"/>
      <c r="V8" s="9">
        <v>5</v>
      </c>
      <c r="W8" s="16" t="s">
        <v>13</v>
      </c>
      <c r="X8" s="12">
        <f t="shared" si="4"/>
        <v>0</v>
      </c>
      <c r="Z8" s="113">
        <v>60</v>
      </c>
      <c r="AA8" s="114">
        <f>COUNTIFS($B$4:$B$19,"&gt;=60",$B$4:$B$19,"&lt;=69",$D$4:$D$19,AA$3)</f>
        <v>0</v>
      </c>
      <c r="AB8" s="114">
        <f>COUNTIFS($B$4:$B$19,"&gt;=60",$B$4:$B$19,"&lt;=69",$D$4:$D$19,AB$3)</f>
        <v>0</v>
      </c>
      <c r="AC8" s="114">
        <f t="shared" si="5"/>
        <v>0</v>
      </c>
    </row>
    <row r="9" spans="1:29" ht="40.049999999999997" customHeight="1">
      <c r="A9" s="20">
        <v>6</v>
      </c>
      <c r="B9" s="125"/>
      <c r="C9" s="5" t="s">
        <v>6</v>
      </c>
      <c r="D9" s="127"/>
      <c r="E9" s="23" t="s">
        <v>9</v>
      </c>
      <c r="F9" s="128"/>
      <c r="G9" s="1" t="str">
        <f t="shared" si="0"/>
        <v/>
      </c>
      <c r="H9" s="129"/>
      <c r="I9" s="1" t="str">
        <f t="shared" si="1"/>
        <v/>
      </c>
      <c r="J9" s="130"/>
      <c r="K9" s="1" t="str">
        <f t="shared" si="2"/>
        <v/>
      </c>
      <c r="L9" s="2"/>
      <c r="N9" s="9">
        <v>6</v>
      </c>
      <c r="O9" s="17" t="s">
        <v>14</v>
      </c>
      <c r="P9" s="12">
        <f t="shared" si="3"/>
        <v>0</v>
      </c>
      <c r="Q9" s="7"/>
      <c r="R9" s="9" t="s">
        <v>27</v>
      </c>
      <c r="S9" s="24"/>
      <c r="T9" s="24">
        <f>SUM(T4:T8)</f>
        <v>0</v>
      </c>
      <c r="U9" s="7"/>
      <c r="V9" s="9">
        <v>6</v>
      </c>
      <c r="W9" s="16" t="s">
        <v>14</v>
      </c>
      <c r="X9" s="12">
        <f t="shared" si="4"/>
        <v>0</v>
      </c>
      <c r="Z9" s="113">
        <v>70</v>
      </c>
      <c r="AA9" s="114">
        <f>COUNTIFS($B$4:$B$19,"&gt;=70",$B$4:$B$19,"&lt;=79",$D$4:$D$19,AA$3)</f>
        <v>0</v>
      </c>
      <c r="AB9" s="114">
        <f>COUNTIFS($B$4:$B$19,"&gt;=70",$B$4:$B$19,"&lt;=79",$D$4:$D$19,AB$3)</f>
        <v>0</v>
      </c>
      <c r="AC9" s="114">
        <f t="shared" si="5"/>
        <v>0</v>
      </c>
    </row>
    <row r="10" spans="1:29" ht="40.049999999999997" customHeight="1">
      <c r="A10" s="20">
        <v>7</v>
      </c>
      <c r="B10" s="125"/>
      <c r="C10" s="5" t="s">
        <v>6</v>
      </c>
      <c r="D10" s="127"/>
      <c r="E10" s="23" t="s">
        <v>9</v>
      </c>
      <c r="F10" s="128"/>
      <c r="G10" s="1" t="str">
        <f t="shared" si="0"/>
        <v/>
      </c>
      <c r="H10" s="129"/>
      <c r="I10" s="1" t="str">
        <f t="shared" si="1"/>
        <v/>
      </c>
      <c r="J10" s="130"/>
      <c r="K10" s="1" t="str">
        <f t="shared" si="2"/>
        <v/>
      </c>
      <c r="L10" s="2"/>
      <c r="N10" s="9" t="s">
        <v>27</v>
      </c>
      <c r="O10" s="1"/>
      <c r="P10" s="24">
        <f>SUM(P4:P9)</f>
        <v>0</v>
      </c>
      <c r="V10" s="9" t="s">
        <v>27</v>
      </c>
      <c r="W10" s="1"/>
      <c r="X10" s="24">
        <f>SUM(X4:X9)</f>
        <v>0</v>
      </c>
      <c r="Z10" s="113">
        <v>80</v>
      </c>
      <c r="AA10" s="114">
        <f>COUNTIFS($B$4:$B$19,"&gt;=80",$B$4:$B$19,"&lt;=89",$D$4:$D$19,AA$3)</f>
        <v>0</v>
      </c>
      <c r="AB10" s="114">
        <f>COUNTIFS($B$4:$B$19,"&gt;=80",$B$4:$B$19,"&lt;=89",$D$4:$D$19,AB$3)</f>
        <v>0</v>
      </c>
      <c r="AC10" s="114">
        <f t="shared" si="5"/>
        <v>0</v>
      </c>
    </row>
    <row r="11" spans="1:29" ht="40.049999999999997" customHeight="1">
      <c r="A11" s="20">
        <v>8</v>
      </c>
      <c r="B11" s="125"/>
      <c r="C11" s="5" t="s">
        <v>6</v>
      </c>
      <c r="D11" s="127"/>
      <c r="E11" s="23" t="s">
        <v>9</v>
      </c>
      <c r="F11" s="128"/>
      <c r="G11" s="1" t="str">
        <f t="shared" si="0"/>
        <v/>
      </c>
      <c r="H11" s="129"/>
      <c r="I11" s="1" t="str">
        <f t="shared" si="1"/>
        <v/>
      </c>
      <c r="J11" s="130"/>
      <c r="K11" s="1" t="str">
        <f t="shared" si="2"/>
        <v/>
      </c>
      <c r="L11" s="2"/>
      <c r="Z11" s="113" t="s">
        <v>27</v>
      </c>
      <c r="AA11" s="114">
        <f>SUM(AA4:AA10)</f>
        <v>0</v>
      </c>
      <c r="AB11" s="114">
        <f t="shared" ref="AB11:AC11" si="6">SUM(AB4:AB10)</f>
        <v>0</v>
      </c>
      <c r="AC11" s="114">
        <f t="shared" si="6"/>
        <v>0</v>
      </c>
    </row>
    <row r="12" spans="1:29" ht="40.049999999999997" customHeight="1">
      <c r="A12" s="20">
        <v>9</v>
      </c>
      <c r="B12" s="125"/>
      <c r="C12" s="5" t="s">
        <v>6</v>
      </c>
      <c r="D12" s="127"/>
      <c r="E12" s="23" t="s">
        <v>9</v>
      </c>
      <c r="F12" s="128"/>
      <c r="G12" s="1" t="str">
        <f t="shared" si="0"/>
        <v/>
      </c>
      <c r="H12" s="129"/>
      <c r="I12" s="1" t="str">
        <f t="shared" si="1"/>
        <v/>
      </c>
      <c r="J12" s="130"/>
      <c r="K12" s="1" t="str">
        <f t="shared" si="2"/>
        <v/>
      </c>
      <c r="L12" s="2"/>
    </row>
    <row r="13" spans="1:29" ht="40.049999999999997" customHeight="1">
      <c r="A13" s="20">
        <v>10</v>
      </c>
      <c r="B13" s="125"/>
      <c r="C13" s="5" t="s">
        <v>6</v>
      </c>
      <c r="D13" s="127"/>
      <c r="E13" s="23" t="s">
        <v>9</v>
      </c>
      <c r="F13" s="128"/>
      <c r="G13" s="1" t="str">
        <f t="shared" si="0"/>
        <v/>
      </c>
      <c r="H13" s="129"/>
      <c r="I13" s="1" t="str">
        <f t="shared" si="1"/>
        <v/>
      </c>
      <c r="J13" s="130"/>
      <c r="K13" s="1" t="str">
        <f t="shared" si="2"/>
        <v/>
      </c>
      <c r="L13" s="2"/>
    </row>
    <row r="14" spans="1:29" ht="40.049999999999997" customHeight="1">
      <c r="A14" s="20">
        <v>11</v>
      </c>
      <c r="B14" s="125"/>
      <c r="C14" s="5" t="s">
        <v>6</v>
      </c>
      <c r="D14" s="127"/>
      <c r="E14" s="23" t="s">
        <v>9</v>
      </c>
      <c r="F14" s="128"/>
      <c r="G14" s="1" t="str">
        <f t="shared" si="0"/>
        <v/>
      </c>
      <c r="H14" s="129"/>
      <c r="I14" s="1" t="str">
        <f t="shared" si="1"/>
        <v/>
      </c>
      <c r="J14" s="130"/>
      <c r="K14" s="1" t="str">
        <f t="shared" si="2"/>
        <v/>
      </c>
      <c r="L14" s="2"/>
    </row>
    <row r="15" spans="1:29" ht="40.049999999999997" customHeight="1">
      <c r="A15" s="20">
        <v>12</v>
      </c>
      <c r="B15" s="125"/>
      <c r="C15" s="5" t="s">
        <v>6</v>
      </c>
      <c r="D15" s="127"/>
      <c r="E15" s="23" t="s">
        <v>9</v>
      </c>
      <c r="F15" s="128"/>
      <c r="G15" s="1" t="str">
        <f t="shared" si="0"/>
        <v/>
      </c>
      <c r="H15" s="129"/>
      <c r="I15" s="1" t="str">
        <f t="shared" si="1"/>
        <v/>
      </c>
      <c r="J15" s="130"/>
      <c r="K15" s="1" t="str">
        <f t="shared" si="2"/>
        <v/>
      </c>
      <c r="L15" s="2"/>
    </row>
    <row r="16" spans="1:29" ht="40.049999999999997" customHeight="1">
      <c r="A16" s="20">
        <v>13</v>
      </c>
      <c r="B16" s="125"/>
      <c r="C16" s="5" t="s">
        <v>6</v>
      </c>
      <c r="D16" s="127"/>
      <c r="E16" s="23" t="s">
        <v>9</v>
      </c>
      <c r="F16" s="128"/>
      <c r="G16" s="1" t="str">
        <f t="shared" si="0"/>
        <v/>
      </c>
      <c r="H16" s="129"/>
      <c r="I16" s="1" t="str">
        <f t="shared" si="1"/>
        <v/>
      </c>
      <c r="J16" s="130"/>
      <c r="K16" s="1" t="str">
        <f t="shared" si="2"/>
        <v/>
      </c>
      <c r="L16" s="2"/>
    </row>
    <row r="17" spans="1:12" ht="40.049999999999997" customHeight="1">
      <c r="A17" s="20">
        <v>14</v>
      </c>
      <c r="B17" s="125"/>
      <c r="C17" s="5" t="s">
        <v>6</v>
      </c>
      <c r="D17" s="127"/>
      <c r="E17" s="23" t="s">
        <v>9</v>
      </c>
      <c r="F17" s="128"/>
      <c r="G17" s="1" t="str">
        <f t="shared" si="0"/>
        <v/>
      </c>
      <c r="H17" s="129"/>
      <c r="I17" s="1" t="str">
        <f t="shared" si="1"/>
        <v/>
      </c>
      <c r="J17" s="129"/>
      <c r="K17" s="1" t="str">
        <f t="shared" si="2"/>
        <v/>
      </c>
      <c r="L17" s="2"/>
    </row>
    <row r="18" spans="1:12" ht="40.049999999999997" customHeight="1">
      <c r="A18" s="20">
        <v>15</v>
      </c>
      <c r="B18" s="126"/>
      <c r="C18" s="26" t="s">
        <v>6</v>
      </c>
      <c r="D18" s="126"/>
      <c r="E18" s="27" t="s">
        <v>9</v>
      </c>
      <c r="F18" s="126"/>
      <c r="G18" s="1" t="str">
        <f t="shared" si="0"/>
        <v/>
      </c>
      <c r="H18" s="129"/>
      <c r="I18" s="1" t="str">
        <f t="shared" si="1"/>
        <v/>
      </c>
      <c r="J18" s="129"/>
      <c r="K18" s="1" t="str">
        <f t="shared" si="2"/>
        <v/>
      </c>
      <c r="L18" s="1"/>
    </row>
    <row r="19" spans="1:12" ht="40.049999999999997" customHeight="1">
      <c r="A19" s="20">
        <v>16</v>
      </c>
      <c r="B19" s="125"/>
      <c r="C19" s="5" t="s">
        <v>6</v>
      </c>
      <c r="D19" s="127"/>
      <c r="E19" s="23" t="s">
        <v>9</v>
      </c>
      <c r="F19" s="128"/>
      <c r="G19" s="1" t="str">
        <f t="shared" si="0"/>
        <v/>
      </c>
      <c r="H19" s="129"/>
      <c r="I19" s="1" t="str">
        <f t="shared" si="1"/>
        <v/>
      </c>
      <c r="J19" s="129"/>
      <c r="K19" s="1" t="str">
        <f t="shared" si="2"/>
        <v/>
      </c>
      <c r="L19" s="1"/>
    </row>
  </sheetData>
  <mergeCells count="8">
    <mergeCell ref="F1:L1"/>
    <mergeCell ref="N3:O3"/>
    <mergeCell ref="R3:S3"/>
    <mergeCell ref="V3:W3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N53"/>
  <sheetViews>
    <sheetView view="pageBreakPreview" zoomScale="80" zoomScaleNormal="80" zoomScaleSheetLayoutView="80" workbookViewId="0">
      <pane ySplit="3" topLeftCell="A4" activePane="bottomLeft" state="frozen"/>
      <selection pane="bottomLeft" activeCell="I16" sqref="I16:L16"/>
    </sheetView>
  </sheetViews>
  <sheetFormatPr defaultColWidth="8.88671875" defaultRowHeight="13.2"/>
  <cols>
    <col min="1" max="1" width="10.88671875" style="30" customWidth="1"/>
    <col min="2" max="2" width="37.6640625" style="30" customWidth="1"/>
    <col min="3" max="3" width="9" style="31" customWidth="1"/>
    <col min="4" max="4" width="10.21875" style="30" customWidth="1"/>
    <col min="5" max="6" width="10.21875" style="30" bestFit="1" customWidth="1"/>
    <col min="7" max="7" width="2.109375" style="30" customWidth="1"/>
    <col min="8" max="8" width="13.6640625" style="30" bestFit="1" customWidth="1"/>
    <col min="9" max="12" width="8.88671875" style="30"/>
    <col min="13" max="13" width="19.77734375" style="30" customWidth="1"/>
    <col min="14" max="14" width="2.77734375" style="30" customWidth="1"/>
    <col min="15" max="16384" width="8.88671875" style="30"/>
  </cols>
  <sheetData>
    <row r="1" spans="1:14">
      <c r="I1" s="32"/>
    </row>
    <row r="2" spans="1:14" ht="23.4">
      <c r="A2" s="209" t="s">
        <v>104</v>
      </c>
      <c r="B2" s="209"/>
      <c r="C2" s="209"/>
      <c r="D2" s="209"/>
      <c r="E2" s="209"/>
      <c r="F2" s="209"/>
      <c r="H2" s="33"/>
      <c r="I2" s="32"/>
      <c r="J2" s="34"/>
      <c r="K2" s="34"/>
      <c r="L2" s="34"/>
    </row>
    <row r="3" spans="1:14" ht="12.75" customHeight="1">
      <c r="A3" s="35"/>
      <c r="B3" s="35"/>
      <c r="C3" s="35"/>
      <c r="D3" s="35"/>
      <c r="H3" s="33"/>
      <c r="I3" s="32"/>
      <c r="J3" s="34"/>
      <c r="K3" s="34"/>
      <c r="L3" s="34"/>
    </row>
    <row r="4" spans="1:14" ht="13.8" thickBot="1">
      <c r="A4" s="36"/>
      <c r="B4" s="135" t="str">
        <f>'1日目'!O1</f>
        <v>平成28年　　月</v>
      </c>
      <c r="C4" s="37" t="str">
        <f>'1日目'!P1&amp;"日"</f>
        <v>日</v>
      </c>
      <c r="D4" s="37" t="str">
        <f>'2日目'!P1&amp;"日"</f>
        <v>日</v>
      </c>
      <c r="E4" s="37" t="str">
        <f>'3日目'!P1&amp;"日"</f>
        <v>日</v>
      </c>
      <c r="F4" s="37" t="str">
        <f>'4日目'!P1&amp;"日"</f>
        <v>日</v>
      </c>
      <c r="H4" s="34"/>
      <c r="I4" s="34"/>
      <c r="J4" s="34"/>
      <c r="K4" s="34"/>
      <c r="L4" s="34"/>
    </row>
    <row r="5" spans="1:14" s="41" customFormat="1" ht="16.8" thickBot="1">
      <c r="A5" s="207" t="s">
        <v>30</v>
      </c>
      <c r="B5" s="208"/>
      <c r="C5" s="58" t="s">
        <v>112</v>
      </c>
      <c r="D5" s="59" t="s">
        <v>113</v>
      </c>
      <c r="E5" s="60" t="s">
        <v>114</v>
      </c>
      <c r="F5" s="59" t="s">
        <v>115</v>
      </c>
      <c r="G5" s="38"/>
      <c r="I5" s="134" t="s">
        <v>54</v>
      </c>
      <c r="J5" s="106"/>
      <c r="K5" s="39" t="s">
        <v>55</v>
      </c>
      <c r="L5" s="40"/>
      <c r="M5" s="38"/>
      <c r="N5" s="38"/>
    </row>
    <row r="6" spans="1:14" ht="16.2">
      <c r="A6" s="61" t="s">
        <v>31</v>
      </c>
      <c r="B6" s="62" t="s">
        <v>32</v>
      </c>
      <c r="C6" s="72">
        <f>'1日目'!P4</f>
        <v>0</v>
      </c>
      <c r="D6" s="63">
        <f>'2日目'!P4</f>
        <v>0</v>
      </c>
      <c r="E6" s="63">
        <f>'3日目'!P4</f>
        <v>0</v>
      </c>
      <c r="F6" s="64">
        <f>'4日目'!P4</f>
        <v>0</v>
      </c>
      <c r="G6" s="44"/>
      <c r="H6" s="45"/>
      <c r="I6" s="45"/>
      <c r="J6" s="45"/>
      <c r="K6" s="45"/>
      <c r="L6" s="45"/>
      <c r="M6" s="44"/>
      <c r="N6" s="44"/>
    </row>
    <row r="7" spans="1:14" ht="16.8" thickBot="1">
      <c r="A7" s="65"/>
      <c r="B7" s="42" t="s">
        <v>33</v>
      </c>
      <c r="C7" s="46">
        <f>'1日目'!P5</f>
        <v>0</v>
      </c>
      <c r="D7" s="43">
        <f>'2日目'!P5</f>
        <v>0</v>
      </c>
      <c r="E7" s="43">
        <f>'3日目'!P5</f>
        <v>0</v>
      </c>
      <c r="F7" s="66">
        <f>'4日目'!P5</f>
        <v>0</v>
      </c>
      <c r="G7" s="45"/>
      <c r="H7" s="47"/>
      <c r="I7" s="108" t="s">
        <v>56</v>
      </c>
      <c r="J7" s="38"/>
      <c r="K7" s="38"/>
      <c r="L7" s="38"/>
      <c r="M7" s="44"/>
      <c r="N7" s="44"/>
    </row>
    <row r="8" spans="1:14" ht="16.2">
      <c r="A8" s="67"/>
      <c r="B8" s="42" t="s">
        <v>34</v>
      </c>
      <c r="C8" s="46">
        <f>'1日目'!P6</f>
        <v>0</v>
      </c>
      <c r="D8" s="43">
        <f>'2日目'!P6</f>
        <v>0</v>
      </c>
      <c r="E8" s="43">
        <f>'3日目'!P6</f>
        <v>0</v>
      </c>
      <c r="F8" s="66">
        <f>'4日目'!P6</f>
        <v>0</v>
      </c>
      <c r="G8" s="45"/>
      <c r="H8" s="45"/>
      <c r="I8" s="109" t="s">
        <v>57</v>
      </c>
      <c r="J8" s="110" t="s">
        <v>58</v>
      </c>
      <c r="K8" s="224" t="s">
        <v>59</v>
      </c>
      <c r="L8" s="226" t="s">
        <v>27</v>
      </c>
      <c r="M8" s="44"/>
      <c r="N8" s="44"/>
    </row>
    <row r="9" spans="1:14" ht="16.2">
      <c r="A9" s="67"/>
      <c r="B9" s="42" t="s">
        <v>35</v>
      </c>
      <c r="C9" s="46">
        <f>'1日目'!P7</f>
        <v>0</v>
      </c>
      <c r="D9" s="43">
        <f>'2日目'!P7</f>
        <v>0</v>
      </c>
      <c r="E9" s="43">
        <f>'3日目'!P7</f>
        <v>0</v>
      </c>
      <c r="F9" s="66">
        <f>'4日目'!P7</f>
        <v>0</v>
      </c>
      <c r="G9" s="45"/>
      <c r="H9" s="45"/>
      <c r="I9" s="111" t="s">
        <v>60</v>
      </c>
      <c r="J9" s="112">
        <f>'1日目'!AA4</f>
        <v>0</v>
      </c>
      <c r="K9" s="225">
        <f>'1日目'!AB4</f>
        <v>0</v>
      </c>
      <c r="L9" s="227">
        <f>SUM(J9:K9)</f>
        <v>0</v>
      </c>
      <c r="M9" s="44"/>
      <c r="N9" s="44"/>
    </row>
    <row r="10" spans="1:14" ht="16.2">
      <c r="A10" s="67"/>
      <c r="B10" s="42" t="s">
        <v>36</v>
      </c>
      <c r="C10" s="46">
        <f>'1日目'!P8</f>
        <v>0</v>
      </c>
      <c r="D10" s="43">
        <f>'2日目'!P8</f>
        <v>0</v>
      </c>
      <c r="E10" s="43">
        <f>'3日目'!P8</f>
        <v>0</v>
      </c>
      <c r="F10" s="66">
        <f>'4日目'!P8</f>
        <v>0</v>
      </c>
      <c r="G10" s="45"/>
      <c r="H10" s="45"/>
      <c r="I10" s="111" t="s">
        <v>61</v>
      </c>
      <c r="J10" s="112">
        <f>'1日目'!AA5</f>
        <v>0</v>
      </c>
      <c r="K10" s="225">
        <f>'1日目'!AB5</f>
        <v>0</v>
      </c>
      <c r="L10" s="227">
        <f t="shared" ref="L10:L15" si="0">SUM(J10:K10)</f>
        <v>0</v>
      </c>
      <c r="M10" s="44"/>
      <c r="N10" s="44"/>
    </row>
    <row r="11" spans="1:14" ht="16.2">
      <c r="A11" s="68"/>
      <c r="B11" s="48" t="s">
        <v>37</v>
      </c>
      <c r="C11" s="49">
        <f>'1日目'!P9</f>
        <v>0</v>
      </c>
      <c r="D11" s="50">
        <f>'2日目'!P9</f>
        <v>0</v>
      </c>
      <c r="E11" s="50">
        <f>'3日目'!P9</f>
        <v>0</v>
      </c>
      <c r="F11" s="69">
        <f>'4日目'!P9</f>
        <v>0</v>
      </c>
      <c r="G11" s="45"/>
      <c r="H11" s="45"/>
      <c r="I11" s="111" t="s">
        <v>62</v>
      </c>
      <c r="J11" s="112">
        <f>'1日目'!AA6</f>
        <v>0</v>
      </c>
      <c r="K11" s="225">
        <f>'1日目'!AB6</f>
        <v>0</v>
      </c>
      <c r="L11" s="227">
        <f t="shared" si="0"/>
        <v>0</v>
      </c>
      <c r="M11" s="44"/>
      <c r="N11" s="44"/>
    </row>
    <row r="12" spans="1:14" ht="16.8" thickBot="1">
      <c r="A12" s="70"/>
      <c r="B12" s="73" t="s">
        <v>38</v>
      </c>
      <c r="C12" s="74">
        <f>SUM(C6:C11)</f>
        <v>0</v>
      </c>
      <c r="D12" s="75">
        <f>SUM(D6:D11)</f>
        <v>0</v>
      </c>
      <c r="E12" s="76">
        <f>SUM(E6:E11)</f>
        <v>0</v>
      </c>
      <c r="F12" s="78">
        <f>SUM(F6:F11)</f>
        <v>0</v>
      </c>
      <c r="G12" s="44"/>
      <c r="H12" s="45"/>
      <c r="I12" s="111" t="s">
        <v>63</v>
      </c>
      <c r="J12" s="112">
        <f>'1日目'!AA7</f>
        <v>0</v>
      </c>
      <c r="K12" s="225">
        <f>'1日目'!AB7</f>
        <v>0</v>
      </c>
      <c r="L12" s="227">
        <f t="shared" si="0"/>
        <v>0</v>
      </c>
      <c r="M12" s="44"/>
      <c r="N12" s="44"/>
    </row>
    <row r="13" spans="1:14" ht="16.2">
      <c r="A13" s="61" t="s">
        <v>39</v>
      </c>
      <c r="B13" s="62" t="s">
        <v>40</v>
      </c>
      <c r="C13" s="63">
        <f>'1日目'!T4</f>
        <v>0</v>
      </c>
      <c r="D13" s="72">
        <f>'2日目'!T4</f>
        <v>0</v>
      </c>
      <c r="E13" s="63">
        <f>'3日目'!T4</f>
        <v>0</v>
      </c>
      <c r="F13" s="64">
        <f>'4日目'!T4</f>
        <v>0</v>
      </c>
      <c r="G13" s="44"/>
      <c r="H13" s="47"/>
      <c r="I13" s="111" t="s">
        <v>64</v>
      </c>
      <c r="J13" s="112">
        <f>'1日目'!AA8</f>
        <v>0</v>
      </c>
      <c r="K13" s="225">
        <f>'1日目'!AB8</f>
        <v>0</v>
      </c>
      <c r="L13" s="227">
        <f t="shared" si="0"/>
        <v>0</v>
      </c>
      <c r="M13" s="44"/>
      <c r="N13" s="44"/>
    </row>
    <row r="14" spans="1:14" ht="16.2">
      <c r="A14" s="67"/>
      <c r="B14" s="42" t="s">
        <v>41</v>
      </c>
      <c r="C14" s="43">
        <f>'1日目'!T5</f>
        <v>0</v>
      </c>
      <c r="D14" s="46">
        <f>'2日目'!T5</f>
        <v>0</v>
      </c>
      <c r="E14" s="43">
        <f>'3日目'!T5</f>
        <v>0</v>
      </c>
      <c r="F14" s="66">
        <f>'4日目'!T5</f>
        <v>0</v>
      </c>
      <c r="G14" s="44"/>
      <c r="H14" s="47"/>
      <c r="I14" s="111" t="s">
        <v>65</v>
      </c>
      <c r="J14" s="112">
        <f>'1日目'!AA9</f>
        <v>0</v>
      </c>
      <c r="K14" s="225">
        <f>'1日目'!AB9</f>
        <v>0</v>
      </c>
      <c r="L14" s="227">
        <f t="shared" si="0"/>
        <v>0</v>
      </c>
      <c r="M14" s="44"/>
      <c r="N14" s="44"/>
    </row>
    <row r="15" spans="1:14" ht="16.8" thickBot="1">
      <c r="A15" s="67"/>
      <c r="B15" s="42" t="s">
        <v>42</v>
      </c>
      <c r="C15" s="43">
        <f>'1日目'!T6</f>
        <v>0</v>
      </c>
      <c r="D15" s="46">
        <f>'2日目'!T6</f>
        <v>0</v>
      </c>
      <c r="E15" s="43">
        <f>'3日目'!T6</f>
        <v>0</v>
      </c>
      <c r="F15" s="66">
        <f>'4日目'!T6</f>
        <v>0</v>
      </c>
      <c r="G15" s="44"/>
      <c r="H15" s="47"/>
      <c r="I15" s="228" t="s">
        <v>66</v>
      </c>
      <c r="J15" s="229">
        <f>'1日目'!AA10</f>
        <v>0</v>
      </c>
      <c r="K15" s="230">
        <f>'1日目'!AB10</f>
        <v>0</v>
      </c>
      <c r="L15" s="231">
        <f t="shared" si="0"/>
        <v>0</v>
      </c>
      <c r="M15" s="44"/>
      <c r="N15" s="44"/>
    </row>
    <row r="16" spans="1:14" ht="16.8" thickBot="1">
      <c r="A16" s="67"/>
      <c r="B16" s="42" t="s">
        <v>36</v>
      </c>
      <c r="C16" s="43">
        <f>'1日目'!T7</f>
        <v>0</v>
      </c>
      <c r="D16" s="46">
        <f>'2日目'!T7</f>
        <v>0</v>
      </c>
      <c r="E16" s="43">
        <f>'3日目'!T7</f>
        <v>0</v>
      </c>
      <c r="F16" s="66">
        <f>'4日目'!T7</f>
        <v>0</v>
      </c>
      <c r="G16" s="44"/>
      <c r="H16" s="47"/>
      <c r="I16" s="232" t="s">
        <v>67</v>
      </c>
      <c r="J16" s="233">
        <f>SUM(J9:J15)</f>
        <v>0</v>
      </c>
      <c r="K16" s="234">
        <f t="shared" ref="K16:L16" si="1">SUM(K9:K15)</f>
        <v>0</v>
      </c>
      <c r="L16" s="235">
        <f t="shared" si="1"/>
        <v>0</v>
      </c>
      <c r="M16" s="44"/>
      <c r="N16" s="44"/>
    </row>
    <row r="17" spans="1:14" ht="16.2">
      <c r="A17" s="68"/>
      <c r="B17" s="48" t="s">
        <v>37</v>
      </c>
      <c r="C17" s="50">
        <f>'1日目'!T8</f>
        <v>0</v>
      </c>
      <c r="D17" s="49">
        <f>'2日目'!T8</f>
        <v>0</v>
      </c>
      <c r="E17" s="50">
        <f>'3日目'!T8</f>
        <v>0</v>
      </c>
      <c r="F17" s="69">
        <f>'4日目'!T8</f>
        <v>0</v>
      </c>
      <c r="G17" s="44"/>
      <c r="H17" s="47"/>
      <c r="I17" s="45"/>
      <c r="J17" s="45"/>
      <c r="K17" s="45"/>
      <c r="L17" s="45"/>
      <c r="M17" s="44"/>
      <c r="N17" s="44"/>
    </row>
    <row r="18" spans="1:14" ht="16.8" thickBot="1">
      <c r="A18" s="70"/>
      <c r="B18" s="73" t="s">
        <v>38</v>
      </c>
      <c r="C18" s="76">
        <f>SUM(C13:C17)</f>
        <v>0</v>
      </c>
      <c r="D18" s="74">
        <f>SUM(D13:D17)</f>
        <v>0</v>
      </c>
      <c r="E18" s="76">
        <f>SUM(E13:E17)</f>
        <v>0</v>
      </c>
      <c r="F18" s="78">
        <f>SUM(F13:F17)</f>
        <v>0</v>
      </c>
      <c r="G18" s="44"/>
      <c r="H18" s="45"/>
      <c r="I18" s="45"/>
      <c r="J18" s="45"/>
      <c r="K18" s="45"/>
      <c r="L18" s="45"/>
      <c r="M18" s="44"/>
      <c r="N18" s="44"/>
    </row>
    <row r="19" spans="1:14" ht="16.2">
      <c r="A19" s="61" t="s">
        <v>43</v>
      </c>
      <c r="B19" s="62" t="s">
        <v>44</v>
      </c>
      <c r="C19" s="63">
        <f>'1日目'!X4</f>
        <v>0</v>
      </c>
      <c r="D19" s="72">
        <f>'2日目'!X4</f>
        <v>0</v>
      </c>
      <c r="E19" s="63">
        <f>'3日目'!X4</f>
        <v>0</v>
      </c>
      <c r="F19" s="64">
        <f>'4日目'!X4</f>
        <v>0</v>
      </c>
      <c r="G19" s="44"/>
      <c r="H19" s="45"/>
      <c r="I19" s="45"/>
      <c r="J19" s="45"/>
      <c r="K19" s="45"/>
      <c r="L19" s="45"/>
      <c r="M19" s="44"/>
      <c r="N19" s="44"/>
    </row>
    <row r="20" spans="1:14" ht="16.2">
      <c r="A20" s="67"/>
      <c r="B20" s="51" t="s">
        <v>45</v>
      </c>
      <c r="C20" s="43">
        <f>'1日目'!X5</f>
        <v>0</v>
      </c>
      <c r="D20" s="46">
        <f>'2日目'!X5</f>
        <v>0</v>
      </c>
      <c r="E20" s="43">
        <f>'3日目'!X5</f>
        <v>0</v>
      </c>
      <c r="F20" s="66">
        <f>'4日目'!X5</f>
        <v>0</v>
      </c>
      <c r="G20" s="44"/>
      <c r="H20" s="45"/>
      <c r="I20" s="45"/>
      <c r="J20" s="45"/>
      <c r="K20" s="45"/>
      <c r="L20" s="45"/>
      <c r="M20" s="44"/>
      <c r="N20" s="44"/>
    </row>
    <row r="21" spans="1:14" ht="16.2">
      <c r="A21" s="67"/>
      <c r="B21" s="42" t="s">
        <v>34</v>
      </c>
      <c r="C21" s="43">
        <f>'1日目'!X6</f>
        <v>0</v>
      </c>
      <c r="D21" s="46">
        <f>'2日目'!X6</f>
        <v>0</v>
      </c>
      <c r="E21" s="43">
        <f>'3日目'!X6</f>
        <v>0</v>
      </c>
      <c r="F21" s="66">
        <f>'4日目'!X6</f>
        <v>0</v>
      </c>
      <c r="G21" s="44"/>
      <c r="H21" s="45"/>
      <c r="I21" s="45"/>
      <c r="J21" s="45"/>
      <c r="K21" s="45"/>
      <c r="L21" s="45"/>
      <c r="M21" s="44"/>
      <c r="N21" s="44"/>
    </row>
    <row r="22" spans="1:14" ht="16.2">
      <c r="A22" s="65"/>
      <c r="B22" s="51" t="s">
        <v>46</v>
      </c>
      <c r="C22" s="43">
        <f>'1日目'!X7</f>
        <v>0</v>
      </c>
      <c r="D22" s="46">
        <f>'2日目'!X7</f>
        <v>0</v>
      </c>
      <c r="E22" s="43">
        <f>'3日目'!X7</f>
        <v>0</v>
      </c>
      <c r="F22" s="66">
        <f>'4日目'!X7</f>
        <v>0</v>
      </c>
      <c r="G22" s="45"/>
      <c r="H22" s="45"/>
      <c r="I22" s="45"/>
      <c r="J22" s="45"/>
      <c r="K22" s="45"/>
      <c r="L22" s="45"/>
      <c r="M22" s="44"/>
      <c r="N22" s="44"/>
    </row>
    <row r="23" spans="1:14" ht="16.2">
      <c r="A23" s="67"/>
      <c r="B23" s="42" t="s">
        <v>36</v>
      </c>
      <c r="C23" s="43">
        <f>'1日目'!X8</f>
        <v>0</v>
      </c>
      <c r="D23" s="46">
        <f>'2日目'!X8</f>
        <v>0</v>
      </c>
      <c r="E23" s="43">
        <f>'3日目'!X8</f>
        <v>0</v>
      </c>
      <c r="F23" s="66">
        <f>'4日目'!X8</f>
        <v>0</v>
      </c>
      <c r="G23" s="44"/>
      <c r="H23" s="45"/>
      <c r="I23" s="45"/>
      <c r="J23" s="45"/>
      <c r="K23" s="45"/>
      <c r="L23" s="45"/>
      <c r="M23" s="44"/>
      <c r="N23" s="44"/>
    </row>
    <row r="24" spans="1:14" ht="16.2">
      <c r="A24" s="68"/>
      <c r="B24" s="48" t="s">
        <v>37</v>
      </c>
      <c r="C24" s="43">
        <f>'1日目'!X9</f>
        <v>0</v>
      </c>
      <c r="D24" s="46">
        <f>'2日目'!X9</f>
        <v>0</v>
      </c>
      <c r="E24" s="43">
        <f>'3日目'!X9</f>
        <v>0</v>
      </c>
      <c r="F24" s="66">
        <f>'4日目'!X9</f>
        <v>0</v>
      </c>
      <c r="G24" s="44"/>
      <c r="H24" s="45"/>
      <c r="I24" s="45"/>
      <c r="J24" s="45"/>
      <c r="K24" s="45"/>
      <c r="L24" s="45"/>
      <c r="M24" s="44"/>
      <c r="N24" s="44"/>
    </row>
    <row r="25" spans="1:14" ht="16.8" thickBot="1">
      <c r="A25" s="70"/>
      <c r="B25" s="73" t="s">
        <v>38</v>
      </c>
      <c r="C25" s="77">
        <f>SUM(C19:C24)</f>
        <v>0</v>
      </c>
      <c r="D25" s="71">
        <f>SUM(D19:D24)</f>
        <v>0</v>
      </c>
      <c r="E25" s="77">
        <f>SUM(E19:E24)</f>
        <v>0</v>
      </c>
      <c r="F25" s="79">
        <f>SUM(F19:F24)</f>
        <v>0</v>
      </c>
      <c r="G25" s="44"/>
      <c r="H25" s="45"/>
      <c r="I25" s="45"/>
      <c r="J25" s="45"/>
      <c r="K25" s="45"/>
      <c r="L25" s="45"/>
      <c r="M25" s="44"/>
      <c r="N25" s="44"/>
    </row>
    <row r="26" spans="1:14" ht="16.8" thickBot="1">
      <c r="A26" s="107" t="s">
        <v>47</v>
      </c>
      <c r="B26" s="45"/>
      <c r="C26" s="52"/>
      <c r="D26" s="53"/>
      <c r="E26" s="52"/>
      <c r="F26" s="52"/>
      <c r="G26" s="44"/>
      <c r="H26" s="44"/>
      <c r="I26" s="44"/>
      <c r="J26" s="44"/>
      <c r="K26" s="44"/>
      <c r="L26" s="44"/>
      <c r="M26" s="44"/>
      <c r="N26" s="44"/>
    </row>
    <row r="27" spans="1:14" ht="16.2">
      <c r="A27" s="54"/>
      <c r="B27" s="45"/>
      <c r="C27" s="52"/>
      <c r="D27" s="53"/>
      <c r="E27" s="52"/>
      <c r="F27" s="52"/>
      <c r="G27" s="44"/>
      <c r="H27" s="44"/>
      <c r="I27" s="44"/>
      <c r="J27" s="44"/>
      <c r="K27" s="44"/>
      <c r="L27" s="44"/>
      <c r="M27" s="44"/>
      <c r="N27" s="44"/>
    </row>
    <row r="28" spans="1:14" ht="16.2">
      <c r="A28" s="54"/>
      <c r="B28" s="45"/>
      <c r="C28" s="52"/>
      <c r="D28" s="53"/>
      <c r="E28" s="52"/>
      <c r="F28" s="52"/>
      <c r="G28" s="44"/>
      <c r="H28" s="44"/>
      <c r="I28" s="44"/>
      <c r="J28" s="44"/>
      <c r="K28" s="44"/>
      <c r="L28" s="44"/>
      <c r="M28" s="44"/>
      <c r="N28" s="44"/>
    </row>
    <row r="29" spans="1:14" ht="16.2">
      <c r="A29" s="54"/>
      <c r="B29" s="45"/>
      <c r="C29" s="52"/>
      <c r="D29" s="53"/>
      <c r="E29" s="52"/>
      <c r="F29" s="52"/>
      <c r="G29" s="44"/>
      <c r="H29" s="44"/>
      <c r="I29" s="44"/>
      <c r="J29" s="44"/>
      <c r="K29" s="44"/>
      <c r="L29" s="44"/>
      <c r="M29" s="44"/>
      <c r="N29" s="44"/>
    </row>
    <row r="30" spans="1:14" ht="16.2">
      <c r="A30" s="54"/>
      <c r="B30" s="45"/>
      <c r="C30" s="52"/>
      <c r="D30" s="53"/>
      <c r="E30" s="52"/>
      <c r="F30" s="52"/>
      <c r="G30" s="44"/>
      <c r="H30" s="44"/>
      <c r="I30" s="44"/>
      <c r="J30" s="44"/>
      <c r="K30" s="44"/>
      <c r="L30" s="44"/>
      <c r="M30" s="44"/>
      <c r="N30" s="44"/>
    </row>
    <row r="31" spans="1:14" ht="16.2">
      <c r="A31" s="54"/>
      <c r="B31" s="45"/>
      <c r="C31" s="52"/>
      <c r="D31" s="53"/>
      <c r="E31" s="52"/>
      <c r="F31" s="52"/>
      <c r="G31" s="44"/>
      <c r="H31" s="44"/>
      <c r="I31" s="44"/>
      <c r="J31" s="44"/>
      <c r="K31" s="44"/>
      <c r="L31" s="44"/>
      <c r="M31" s="44"/>
      <c r="N31" s="44"/>
    </row>
    <row r="32" spans="1:14" ht="16.2">
      <c r="A32" s="54"/>
      <c r="B32" s="45"/>
      <c r="C32" s="52"/>
      <c r="D32" s="53"/>
      <c r="E32" s="52"/>
      <c r="F32" s="52"/>
      <c r="G32" s="44"/>
      <c r="H32" s="44"/>
      <c r="I32" s="44"/>
      <c r="J32" s="44"/>
      <c r="K32" s="44"/>
      <c r="L32" s="44"/>
      <c r="M32" s="44"/>
      <c r="N32" s="44"/>
    </row>
    <row r="33" spans="1:14" ht="16.2">
      <c r="A33" s="54"/>
      <c r="B33" s="45"/>
      <c r="C33" s="52"/>
      <c r="D33" s="53"/>
      <c r="E33" s="52"/>
      <c r="F33" s="52"/>
      <c r="G33" s="44"/>
      <c r="H33" s="44"/>
      <c r="I33" s="44"/>
      <c r="J33" s="44"/>
      <c r="K33" s="44"/>
      <c r="L33" s="44"/>
      <c r="M33" s="44"/>
      <c r="N33" s="44"/>
    </row>
    <row r="34" spans="1:14" ht="16.2">
      <c r="A34" s="54"/>
      <c r="B34" s="45"/>
      <c r="C34" s="52"/>
      <c r="D34" s="53"/>
      <c r="E34" s="52"/>
      <c r="F34" s="52"/>
      <c r="G34" s="44"/>
      <c r="H34" s="44"/>
      <c r="I34" s="44"/>
      <c r="J34" s="44"/>
      <c r="K34" s="44"/>
      <c r="L34" s="44"/>
      <c r="M34" s="44"/>
      <c r="N34" s="44"/>
    </row>
    <row r="35" spans="1:14" ht="16.2">
      <c r="A35" s="54"/>
      <c r="B35" s="45"/>
      <c r="C35" s="52"/>
      <c r="D35" s="53"/>
      <c r="E35" s="52"/>
      <c r="F35" s="52"/>
      <c r="G35" s="44"/>
      <c r="H35" s="44"/>
      <c r="I35" s="44"/>
      <c r="J35" s="44"/>
      <c r="K35" s="44"/>
      <c r="L35" s="44"/>
      <c r="M35" s="44"/>
      <c r="N35" s="44"/>
    </row>
    <row r="36" spans="1:14" ht="16.2">
      <c r="A36" s="54"/>
      <c r="B36" s="45"/>
      <c r="C36" s="52"/>
      <c r="D36" s="53"/>
      <c r="E36" s="52"/>
      <c r="F36" s="52"/>
      <c r="G36" s="44"/>
      <c r="H36" s="44"/>
      <c r="I36" s="44"/>
      <c r="J36" s="44"/>
      <c r="K36" s="44"/>
      <c r="L36" s="44"/>
      <c r="M36" s="44"/>
      <c r="N36" s="44"/>
    </row>
    <row r="37" spans="1:14">
      <c r="D37" s="55"/>
      <c r="E37" s="55"/>
    </row>
    <row r="38" spans="1:14">
      <c r="D38" s="55"/>
      <c r="E38" s="55"/>
    </row>
    <row r="39" spans="1:14">
      <c r="D39" s="56"/>
      <c r="E39" s="55"/>
    </row>
    <row r="40" spans="1:14">
      <c r="E40" s="55"/>
    </row>
    <row r="41" spans="1:14">
      <c r="D41" s="56"/>
      <c r="E41" s="56"/>
    </row>
    <row r="43" spans="1:14">
      <c r="D43" s="56"/>
      <c r="E43" s="56"/>
    </row>
    <row r="45" spans="1:14">
      <c r="D45" s="56"/>
      <c r="E45" s="56"/>
    </row>
    <row r="47" spans="1:14">
      <c r="D47" s="56"/>
      <c r="E47" s="56"/>
    </row>
    <row r="49" spans="4:5">
      <c r="D49" s="55"/>
      <c r="E49" s="55"/>
    </row>
    <row r="50" spans="4:5">
      <c r="D50" s="56"/>
      <c r="E50" s="56"/>
    </row>
    <row r="52" spans="4:5">
      <c r="D52" s="56"/>
      <c r="E52" s="56"/>
    </row>
    <row r="53" spans="4:5">
      <c r="D53" s="56"/>
      <c r="E53" s="56"/>
    </row>
  </sheetData>
  <mergeCells count="2">
    <mergeCell ref="A5:B5"/>
    <mergeCell ref="A2:F2"/>
  </mergeCells>
  <phoneticPr fontId="1"/>
  <printOptions horizontalCentered="1"/>
  <pageMargins left="0.23622047244094491" right="0.15748031496062992" top="0.74803149606299213" bottom="0.74803149606299213" header="0.31496062992125984" footer="0.31496062992125984"/>
  <pageSetup paperSize="9" scale="83" orientation="landscape" horizontalDpi="0" verticalDpi="0" r:id="rId1"/>
  <rowBreaks count="1" manualBreakCount="1">
    <brk id="35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N34"/>
  <sheetViews>
    <sheetView zoomScaleNormal="100" workbookViewId="0">
      <selection activeCell="L33" sqref="L33"/>
    </sheetView>
  </sheetViews>
  <sheetFormatPr defaultColWidth="8.88671875" defaultRowHeight="13.2"/>
  <cols>
    <col min="1" max="1" width="8.88671875" style="30"/>
    <col min="2" max="2" width="5.6640625" style="30" customWidth="1"/>
    <col min="3" max="3" width="5.88671875" style="30" customWidth="1"/>
    <col min="4" max="14" width="8.88671875" style="30"/>
    <col min="15" max="15" width="2.44140625" style="30" customWidth="1"/>
    <col min="16" max="16384" width="8.88671875" style="30"/>
  </cols>
  <sheetData>
    <row r="1" spans="2:14"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2:14" s="57" customFormat="1" ht="17.399999999999999" customHeight="1">
      <c r="B2" s="193" t="s">
        <v>129</v>
      </c>
      <c r="C2" s="189" t="s">
        <v>130</v>
      </c>
      <c r="D2" s="189"/>
      <c r="E2" s="189"/>
      <c r="F2" s="184"/>
      <c r="G2" s="184"/>
      <c r="H2" s="184"/>
      <c r="I2" s="184"/>
      <c r="J2" s="184"/>
      <c r="K2" s="184"/>
      <c r="L2" s="181"/>
      <c r="M2" s="180"/>
      <c r="N2" s="180"/>
    </row>
    <row r="3" spans="2:14" s="57" customFormat="1" ht="17.399999999999999" customHeight="1">
      <c r="B3" s="181"/>
      <c r="C3" s="184"/>
      <c r="D3" s="184"/>
      <c r="E3" s="184"/>
      <c r="F3" s="184"/>
      <c r="G3" s="184"/>
      <c r="H3" s="184"/>
      <c r="I3" s="184"/>
      <c r="J3" s="184"/>
      <c r="K3" s="184"/>
      <c r="L3" s="181"/>
      <c r="M3" s="180"/>
      <c r="N3" s="180"/>
    </row>
    <row r="4" spans="2:14" s="57" customFormat="1" ht="17.399999999999999" customHeight="1">
      <c r="B4" s="183" t="s">
        <v>48</v>
      </c>
      <c r="C4" s="184" t="s">
        <v>69</v>
      </c>
      <c r="D4" s="184"/>
      <c r="E4" s="184"/>
      <c r="F4" s="184"/>
      <c r="G4" s="184"/>
      <c r="H4" s="184"/>
      <c r="I4" s="184"/>
      <c r="J4" s="184"/>
      <c r="K4" s="184"/>
      <c r="L4" s="181"/>
      <c r="M4" s="180"/>
      <c r="N4" s="180"/>
    </row>
    <row r="5" spans="2:14" s="57" customFormat="1" ht="17.399999999999999" customHeight="1">
      <c r="B5" s="183"/>
      <c r="C5" s="184" t="s">
        <v>49</v>
      </c>
      <c r="D5" s="184" t="s">
        <v>72</v>
      </c>
      <c r="E5" s="184"/>
      <c r="F5" s="184"/>
      <c r="G5" s="184"/>
      <c r="H5" s="184"/>
      <c r="I5" s="184"/>
      <c r="J5" s="184"/>
      <c r="K5" s="184"/>
      <c r="L5" s="181"/>
      <c r="M5" s="180"/>
      <c r="N5" s="180"/>
    </row>
    <row r="6" spans="2:14" s="57" customFormat="1" ht="17.399999999999999" customHeight="1">
      <c r="B6" s="183"/>
      <c r="C6" s="184" t="s">
        <v>70</v>
      </c>
      <c r="D6" s="184" t="s">
        <v>74</v>
      </c>
      <c r="E6" s="184"/>
      <c r="F6" s="184"/>
      <c r="G6" s="184"/>
      <c r="H6" s="184"/>
      <c r="I6" s="184"/>
      <c r="J6" s="184"/>
      <c r="K6" s="184"/>
      <c r="L6" s="181"/>
      <c r="M6" s="180"/>
      <c r="N6" s="180"/>
    </row>
    <row r="7" spans="2:14" s="57" customFormat="1" ht="17.399999999999999" customHeight="1">
      <c r="B7" s="183" t="s">
        <v>48</v>
      </c>
      <c r="C7" s="184" t="s">
        <v>71</v>
      </c>
      <c r="D7" s="184"/>
      <c r="E7" s="184"/>
      <c r="F7" s="184"/>
      <c r="G7" s="184"/>
      <c r="H7" s="184"/>
      <c r="I7" s="184"/>
      <c r="J7" s="184"/>
      <c r="K7" s="184"/>
      <c r="L7" s="181"/>
      <c r="M7" s="180"/>
      <c r="N7" s="180"/>
    </row>
    <row r="8" spans="2:14" s="57" customFormat="1" ht="17.399999999999999" customHeight="1">
      <c r="B8" s="183"/>
      <c r="C8" s="184" t="s">
        <v>49</v>
      </c>
      <c r="D8" s="184" t="s">
        <v>105</v>
      </c>
      <c r="E8" s="184"/>
      <c r="F8" s="184"/>
      <c r="G8" s="184"/>
      <c r="H8" s="184"/>
      <c r="I8" s="184"/>
      <c r="J8" s="184"/>
      <c r="K8" s="184"/>
      <c r="L8" s="188"/>
      <c r="M8" s="180"/>
      <c r="N8" s="180"/>
    </row>
    <row r="9" spans="2:14" s="57" customFormat="1" ht="17.399999999999999" customHeight="1">
      <c r="B9" s="183"/>
      <c r="C9" s="184" t="s">
        <v>70</v>
      </c>
      <c r="D9" s="184" t="s">
        <v>73</v>
      </c>
      <c r="E9" s="184"/>
      <c r="F9" s="184"/>
      <c r="G9" s="184"/>
      <c r="H9" s="184"/>
      <c r="I9" s="184"/>
      <c r="J9" s="184"/>
      <c r="K9" s="184"/>
      <c r="L9" s="181"/>
      <c r="M9" s="180"/>
      <c r="N9" s="180"/>
    </row>
    <row r="10" spans="2:14" s="57" customFormat="1" ht="17.399999999999999" customHeight="1">
      <c r="B10" s="183" t="s">
        <v>53</v>
      </c>
      <c r="C10" s="210" t="s">
        <v>52</v>
      </c>
      <c r="D10" s="210"/>
      <c r="E10" s="210"/>
      <c r="F10" s="210"/>
      <c r="G10" s="190"/>
      <c r="H10" s="190"/>
      <c r="I10" s="190"/>
      <c r="J10" s="190"/>
      <c r="K10" s="190"/>
      <c r="L10" s="185"/>
      <c r="M10" s="186"/>
      <c r="N10" s="180"/>
    </row>
    <row r="11" spans="2:14" s="57" customFormat="1" ht="17.399999999999999" customHeight="1">
      <c r="B11" s="183"/>
      <c r="C11" s="184"/>
      <c r="D11" s="184"/>
      <c r="E11" s="184"/>
      <c r="F11" s="184"/>
      <c r="G11" s="184"/>
      <c r="H11" s="184"/>
      <c r="I11" s="184"/>
      <c r="J11" s="184"/>
      <c r="K11" s="184"/>
      <c r="L11" s="181"/>
      <c r="M11" s="180"/>
      <c r="N11" s="180"/>
    </row>
    <row r="12" spans="2:14" s="57" customFormat="1" ht="17.399999999999999" customHeight="1">
      <c r="B12" s="183" t="s">
        <v>48</v>
      </c>
      <c r="C12" s="184" t="s">
        <v>50</v>
      </c>
      <c r="D12" s="184"/>
      <c r="E12" s="184"/>
      <c r="F12" s="184"/>
      <c r="G12" s="184"/>
      <c r="H12" s="184"/>
      <c r="I12" s="184"/>
      <c r="J12" s="184"/>
      <c r="K12" s="184"/>
      <c r="L12" s="181"/>
      <c r="M12" s="180"/>
      <c r="N12" s="180"/>
    </row>
    <row r="13" spans="2:14" s="57" customFormat="1" ht="17.399999999999999" customHeight="1">
      <c r="B13" s="181"/>
      <c r="C13" s="184" t="s">
        <v>123</v>
      </c>
      <c r="D13" s="184" t="s">
        <v>127</v>
      </c>
      <c r="E13" s="184"/>
      <c r="F13" s="184"/>
      <c r="G13" s="184"/>
      <c r="H13" s="184"/>
      <c r="I13" s="184"/>
      <c r="J13" s="184"/>
      <c r="K13" s="184"/>
      <c r="L13" s="181"/>
      <c r="M13" s="180"/>
      <c r="N13" s="180"/>
    </row>
    <row r="14" spans="2:14" s="57" customFormat="1" ht="17.399999999999999" customHeight="1">
      <c r="B14" s="181"/>
      <c r="C14" s="184" t="s">
        <v>111</v>
      </c>
      <c r="D14" s="184" t="s">
        <v>128</v>
      </c>
      <c r="E14" s="184"/>
      <c r="F14" s="184"/>
      <c r="G14" s="184"/>
      <c r="H14" s="184"/>
      <c r="I14" s="184"/>
      <c r="J14" s="184"/>
      <c r="K14" s="184"/>
      <c r="L14" s="181"/>
      <c r="M14" s="180"/>
      <c r="N14" s="180"/>
    </row>
    <row r="15" spans="2:14" s="57" customFormat="1" ht="17.399999999999999" customHeight="1">
      <c r="B15" s="181"/>
      <c r="C15" s="184" t="s">
        <v>106</v>
      </c>
      <c r="D15" s="184" t="s">
        <v>76</v>
      </c>
      <c r="E15" s="184"/>
      <c r="F15" s="184"/>
      <c r="G15" s="184"/>
      <c r="H15" s="184"/>
      <c r="I15" s="184"/>
      <c r="J15" s="184"/>
      <c r="K15" s="184"/>
      <c r="L15" s="181"/>
      <c r="M15" s="180"/>
      <c r="N15" s="180"/>
    </row>
    <row r="16" spans="2:14" s="57" customFormat="1" ht="17.399999999999999" customHeight="1">
      <c r="B16" s="181"/>
      <c r="C16" s="184" t="s">
        <v>124</v>
      </c>
      <c r="D16" s="184" t="s">
        <v>77</v>
      </c>
      <c r="E16" s="184"/>
      <c r="F16" s="184"/>
      <c r="G16" s="184"/>
      <c r="H16" s="184"/>
      <c r="I16" s="184"/>
      <c r="J16" s="184"/>
      <c r="K16" s="184"/>
      <c r="L16" s="181"/>
      <c r="M16" s="180"/>
      <c r="N16" s="180"/>
    </row>
    <row r="17" spans="2:14" s="57" customFormat="1" ht="17.399999999999999" customHeight="1">
      <c r="B17" s="181"/>
      <c r="C17" s="184" t="s">
        <v>107</v>
      </c>
      <c r="D17" s="184" t="s">
        <v>78</v>
      </c>
      <c r="E17" s="184"/>
      <c r="F17" s="184"/>
      <c r="G17" s="184"/>
      <c r="H17" s="184"/>
      <c r="I17" s="184"/>
      <c r="J17" s="184"/>
      <c r="K17" s="184"/>
      <c r="L17" s="181"/>
      <c r="M17" s="180"/>
      <c r="N17" s="180"/>
    </row>
    <row r="18" spans="2:14" s="57" customFormat="1" ht="17.399999999999999" customHeight="1">
      <c r="B18" s="181"/>
      <c r="C18" s="184" t="s">
        <v>125</v>
      </c>
      <c r="D18" s="184" t="s">
        <v>79</v>
      </c>
      <c r="E18" s="184"/>
      <c r="F18" s="184"/>
      <c r="G18" s="184"/>
      <c r="H18" s="184"/>
      <c r="I18" s="184"/>
      <c r="J18" s="184"/>
      <c r="K18" s="184"/>
      <c r="L18" s="181"/>
      <c r="M18" s="180"/>
      <c r="N18" s="180"/>
    </row>
    <row r="19" spans="2:14" s="57" customFormat="1" ht="17.399999999999999" customHeight="1">
      <c r="B19" s="181"/>
      <c r="C19" s="184" t="s">
        <v>126</v>
      </c>
      <c r="D19" s="184" t="s">
        <v>108</v>
      </c>
      <c r="E19" s="184"/>
      <c r="F19" s="184"/>
      <c r="G19" s="184"/>
      <c r="H19" s="184"/>
      <c r="I19" s="184"/>
      <c r="J19" s="184"/>
      <c r="K19" s="184"/>
      <c r="L19" s="181"/>
      <c r="M19" s="180"/>
      <c r="N19" s="180"/>
    </row>
    <row r="20" spans="2:14" s="57" customFormat="1" ht="17.399999999999999" customHeight="1">
      <c r="B20" s="181"/>
      <c r="C20" s="184"/>
      <c r="D20" s="184"/>
      <c r="E20" s="184"/>
      <c r="F20" s="184"/>
      <c r="G20" s="184"/>
      <c r="H20" s="184"/>
      <c r="I20" s="184"/>
      <c r="J20" s="184"/>
      <c r="K20" s="184"/>
      <c r="L20" s="181"/>
      <c r="M20" s="180"/>
      <c r="N20" s="180"/>
    </row>
    <row r="21" spans="2:14" s="57" customFormat="1" ht="17.399999999999999" customHeight="1">
      <c r="B21" s="193" t="s">
        <v>131</v>
      </c>
      <c r="C21" s="194" t="s">
        <v>80</v>
      </c>
      <c r="D21" s="194"/>
      <c r="E21" s="195"/>
      <c r="F21" s="184"/>
      <c r="G21" s="184"/>
      <c r="H21" s="184"/>
      <c r="I21" s="184"/>
      <c r="J21" s="184"/>
      <c r="K21" s="184"/>
      <c r="L21" s="181"/>
      <c r="M21" s="180"/>
      <c r="N21" s="180"/>
    </row>
    <row r="22" spans="2:14" s="57" customFormat="1" ht="17.399999999999999" customHeight="1">
      <c r="B22" s="181"/>
      <c r="C22" s="184"/>
      <c r="D22" s="184"/>
      <c r="E22" s="115"/>
      <c r="F22" s="184"/>
      <c r="G22" s="184"/>
      <c r="H22" s="184"/>
      <c r="I22" s="184"/>
      <c r="J22" s="184"/>
      <c r="K22" s="184"/>
      <c r="L22" s="181"/>
      <c r="M22" s="180"/>
      <c r="N22" s="180"/>
    </row>
    <row r="23" spans="2:14" s="57" customFormat="1" ht="17.399999999999999" customHeight="1">
      <c r="B23" s="181"/>
      <c r="C23" s="184" t="s">
        <v>109</v>
      </c>
      <c r="D23" s="184" t="s">
        <v>110</v>
      </c>
      <c r="E23" s="184"/>
      <c r="F23" s="184"/>
      <c r="G23" s="184"/>
      <c r="H23" s="184"/>
      <c r="I23" s="184"/>
      <c r="J23" s="184"/>
      <c r="K23" s="184"/>
      <c r="L23" s="181"/>
      <c r="M23" s="180"/>
      <c r="N23" s="180"/>
    </row>
    <row r="24" spans="2:14" s="57" customFormat="1" ht="17.399999999999999" customHeight="1">
      <c r="B24" s="181"/>
      <c r="C24" s="184" t="s">
        <v>111</v>
      </c>
      <c r="D24" s="184" t="s">
        <v>132</v>
      </c>
      <c r="E24" s="184"/>
      <c r="F24" s="184"/>
      <c r="G24" s="184"/>
      <c r="H24" s="184"/>
      <c r="I24" s="184"/>
      <c r="J24" s="184"/>
      <c r="K24" s="184"/>
      <c r="L24" s="181"/>
      <c r="M24" s="180"/>
      <c r="N24" s="180"/>
    </row>
    <row r="25" spans="2:14" s="57" customFormat="1" ht="17.399999999999999" customHeight="1">
      <c r="B25" s="181"/>
      <c r="C25" s="184" t="s">
        <v>106</v>
      </c>
      <c r="D25" s="184" t="s">
        <v>133</v>
      </c>
      <c r="E25" s="184"/>
      <c r="F25" s="184"/>
      <c r="G25" s="184"/>
      <c r="H25" s="184"/>
      <c r="I25" s="184"/>
      <c r="J25" s="184"/>
      <c r="K25" s="184"/>
      <c r="L25" s="181"/>
      <c r="M25" s="180"/>
      <c r="N25" s="180"/>
    </row>
    <row r="26" spans="2:14" s="57" customFormat="1" ht="17.399999999999999" customHeight="1">
      <c r="B26" s="181"/>
      <c r="C26" s="184" t="s">
        <v>124</v>
      </c>
      <c r="D26" s="182" t="s">
        <v>135</v>
      </c>
      <c r="E26" s="182"/>
      <c r="F26" s="182"/>
      <c r="G26" s="182"/>
      <c r="H26" s="182"/>
      <c r="I26" s="182"/>
      <c r="J26" s="182"/>
      <c r="M26" s="180"/>
      <c r="N26" s="180"/>
    </row>
    <row r="27" spans="2:14" s="57" customFormat="1" ht="17.399999999999999" customHeight="1">
      <c r="B27" s="181"/>
      <c r="C27" s="184"/>
      <c r="D27" s="184" t="s">
        <v>134</v>
      </c>
      <c r="E27" s="184"/>
      <c r="F27" s="184"/>
      <c r="G27" s="184"/>
      <c r="H27" s="184"/>
      <c r="I27" s="184"/>
      <c r="J27" s="184"/>
      <c r="K27" s="184"/>
      <c r="L27" s="181"/>
      <c r="M27" s="180"/>
      <c r="N27" s="180"/>
    </row>
    <row r="28" spans="2:14" s="57" customFormat="1" ht="17.399999999999999" customHeight="1">
      <c r="B28" s="181"/>
      <c r="C28" s="184"/>
      <c r="D28" s="184"/>
      <c r="E28" s="184"/>
      <c r="F28" s="184"/>
      <c r="G28" s="184"/>
      <c r="H28" s="184"/>
      <c r="I28" s="184"/>
      <c r="J28" s="184"/>
      <c r="K28" s="184"/>
      <c r="L28" s="181"/>
      <c r="M28" s="180"/>
      <c r="N28" s="180"/>
    </row>
    <row r="29" spans="2:14" s="57" customFormat="1" ht="17.399999999999999" customHeight="1">
      <c r="B29" s="181"/>
      <c r="C29" s="184"/>
      <c r="D29" s="184"/>
      <c r="E29" s="184"/>
      <c r="F29" s="184"/>
      <c r="G29" s="184"/>
      <c r="H29" s="184"/>
      <c r="I29" s="184"/>
      <c r="J29" s="184"/>
      <c r="K29" s="184"/>
      <c r="L29" s="181"/>
      <c r="M29" s="180"/>
      <c r="N29" s="180"/>
    </row>
    <row r="30" spans="2:14" ht="17.399999999999999" customHeight="1">
      <c r="B30" s="187"/>
      <c r="C30" s="191"/>
      <c r="D30" s="191"/>
      <c r="E30" s="191"/>
      <c r="F30" s="191"/>
      <c r="G30" s="191"/>
      <c r="H30" s="191"/>
      <c r="I30" s="191"/>
      <c r="J30" s="184" t="s">
        <v>51</v>
      </c>
      <c r="K30" s="191"/>
      <c r="L30" s="187"/>
      <c r="M30" s="41"/>
      <c r="N30" s="41"/>
    </row>
    <row r="31" spans="2:14" ht="17.399999999999999" customHeight="1">
      <c r="B31" s="187"/>
      <c r="C31" s="191"/>
      <c r="D31" s="191"/>
      <c r="E31" s="191"/>
      <c r="F31" s="191"/>
      <c r="G31" s="191"/>
      <c r="H31" s="191"/>
      <c r="I31" s="191"/>
      <c r="J31" s="191"/>
      <c r="K31" s="191"/>
      <c r="L31" s="187"/>
      <c r="M31" s="41"/>
      <c r="N31" s="41"/>
    </row>
    <row r="32" spans="2:14" ht="17.399999999999999" customHeight="1">
      <c r="B32" s="41"/>
      <c r="C32" s="192"/>
      <c r="D32" s="192"/>
      <c r="E32" s="192"/>
      <c r="F32" s="192"/>
      <c r="G32" s="192"/>
      <c r="H32" s="192"/>
      <c r="I32" s="192"/>
      <c r="J32" s="192"/>
      <c r="K32" s="192"/>
      <c r="L32" s="41"/>
      <c r="M32" s="41"/>
      <c r="N32" s="41"/>
    </row>
    <row r="33" spans="3:11" ht="17.399999999999999" customHeight="1">
      <c r="C33" s="192"/>
      <c r="D33" s="192"/>
      <c r="E33" s="192"/>
      <c r="F33" s="192"/>
      <c r="G33" s="192"/>
      <c r="H33" s="192"/>
      <c r="I33" s="192"/>
      <c r="J33" s="192"/>
      <c r="K33" s="192"/>
    </row>
    <row r="34" spans="3:11">
      <c r="C34" s="192"/>
      <c r="D34" s="192"/>
      <c r="E34" s="192"/>
      <c r="F34" s="192"/>
      <c r="G34" s="192"/>
      <c r="H34" s="192"/>
      <c r="I34" s="192"/>
      <c r="J34" s="192"/>
      <c r="K34" s="192"/>
    </row>
  </sheetData>
  <mergeCells count="1">
    <mergeCell ref="C10:F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C19"/>
  <sheetViews>
    <sheetView zoomScale="90" zoomScaleNormal="90" workbookViewId="0">
      <selection activeCell="G4" sqref="G4"/>
    </sheetView>
  </sheetViews>
  <sheetFormatPr defaultColWidth="8.88671875" defaultRowHeight="13.2"/>
  <cols>
    <col min="1" max="1" width="3.21875" style="81" customWidth="1"/>
    <col min="2" max="2" width="3.109375" style="81" customWidth="1"/>
    <col min="3" max="3" width="2.88671875" style="81" customWidth="1"/>
    <col min="4" max="4" width="3.109375" style="81" customWidth="1"/>
    <col min="5" max="5" width="3.44140625" style="81" customWidth="1"/>
    <col min="6" max="6" width="2.88671875" style="81" customWidth="1"/>
    <col min="7" max="7" width="14.44140625" style="84" customWidth="1"/>
    <col min="8" max="8" width="3.21875" style="81" customWidth="1"/>
    <col min="9" max="9" width="21.44140625" style="84" customWidth="1"/>
    <col min="10" max="10" width="3" style="81" customWidth="1"/>
    <col min="11" max="11" width="18.6640625" style="84" customWidth="1"/>
    <col min="12" max="12" width="52.6640625" style="84" customWidth="1"/>
    <col min="13" max="13" width="4.44140625" style="84" customWidth="1"/>
    <col min="14" max="14" width="3.44140625" style="84" customWidth="1"/>
    <col min="15" max="15" width="17.6640625" style="84" customWidth="1"/>
    <col min="16" max="16" width="6.21875" style="84" customWidth="1"/>
    <col min="17" max="17" width="3.5546875" style="84" customWidth="1"/>
    <col min="18" max="18" width="4.88671875" style="84" customWidth="1"/>
    <col min="19" max="19" width="28.44140625" style="84" customWidth="1"/>
    <col min="20" max="20" width="7.33203125" style="84" customWidth="1"/>
    <col min="21" max="21" width="3.77734375" style="84" customWidth="1"/>
    <col min="22" max="22" width="4.21875" style="84" customWidth="1"/>
    <col min="23" max="23" width="23.21875" style="84" customWidth="1"/>
    <col min="24" max="24" width="6.44140625" style="84" customWidth="1"/>
    <col min="25" max="16384" width="8.88671875" style="84"/>
  </cols>
  <sheetData>
    <row r="1" spans="1:29" ht="26.25" customHeight="1">
      <c r="E1" s="177"/>
      <c r="F1" s="203" t="s">
        <v>117</v>
      </c>
      <c r="G1" s="203"/>
      <c r="H1" s="203"/>
      <c r="I1" s="203"/>
      <c r="J1" s="203"/>
      <c r="K1" s="203"/>
      <c r="L1" s="203"/>
      <c r="N1" s="173"/>
      <c r="O1" s="173" t="s">
        <v>122</v>
      </c>
      <c r="P1" s="173"/>
      <c r="Q1" s="173" t="s">
        <v>118</v>
      </c>
    </row>
    <row r="2" spans="1:29" ht="9.9" customHeight="1">
      <c r="E2" s="178"/>
      <c r="F2" s="178"/>
      <c r="G2" s="179"/>
      <c r="H2" s="179"/>
      <c r="I2" s="179"/>
      <c r="J2" s="179"/>
      <c r="K2" s="179"/>
      <c r="L2" s="179"/>
    </row>
    <row r="3" spans="1:29" ht="27.9" customHeight="1">
      <c r="A3" s="87" t="s">
        <v>26</v>
      </c>
      <c r="B3" s="215" t="s">
        <v>0</v>
      </c>
      <c r="C3" s="216"/>
      <c r="D3" s="216"/>
      <c r="E3" s="217"/>
      <c r="F3" s="218" t="s">
        <v>1</v>
      </c>
      <c r="G3" s="219"/>
      <c r="H3" s="218" t="s">
        <v>2</v>
      </c>
      <c r="I3" s="219"/>
      <c r="J3" s="218" t="s">
        <v>3</v>
      </c>
      <c r="K3" s="219"/>
      <c r="L3" s="124" t="s">
        <v>4</v>
      </c>
      <c r="N3" s="211" t="s">
        <v>10</v>
      </c>
      <c r="O3" s="212"/>
      <c r="P3" s="93" t="s">
        <v>25</v>
      </c>
      <c r="Q3" s="85"/>
      <c r="R3" s="211" t="s">
        <v>11</v>
      </c>
      <c r="S3" s="212"/>
      <c r="T3" s="94" t="s">
        <v>25</v>
      </c>
      <c r="U3" s="86"/>
      <c r="V3" s="213" t="s">
        <v>12</v>
      </c>
      <c r="W3" s="214"/>
      <c r="X3" s="103" t="s">
        <v>25</v>
      </c>
      <c r="Z3" s="113" t="s">
        <v>68</v>
      </c>
      <c r="AA3" s="113" t="s">
        <v>7</v>
      </c>
      <c r="AB3" s="113" t="s">
        <v>8</v>
      </c>
      <c r="AC3" s="113" t="s">
        <v>27</v>
      </c>
    </row>
    <row r="4" spans="1:29" ht="50.1" customHeight="1">
      <c r="A4" s="82">
        <v>1</v>
      </c>
      <c r="B4" s="118"/>
      <c r="C4" s="89" t="s">
        <v>6</v>
      </c>
      <c r="D4" s="120"/>
      <c r="E4" s="91" t="s">
        <v>9</v>
      </c>
      <c r="F4" s="121"/>
      <c r="G4" s="88" t="str">
        <f>IF(F4="","",VLOOKUP(F4,$N$4:$P$9,2,FALSE))</f>
        <v/>
      </c>
      <c r="H4" s="122"/>
      <c r="I4" s="88" t="str">
        <f t="shared" ref="I4:I19" si="0">IF(H4="","",VLOOKUP(H4,$R$4:$T$8,2,FALSE))</f>
        <v/>
      </c>
      <c r="J4" s="123"/>
      <c r="K4" s="88" t="str">
        <f>IF(J4="","",VLOOKUP(J4,$V$4:$X$9,2,FALSE))</f>
        <v/>
      </c>
      <c r="L4" s="83"/>
      <c r="N4" s="94">
        <v>1</v>
      </c>
      <c r="O4" s="95" t="s">
        <v>15</v>
      </c>
      <c r="P4" s="12">
        <f>COUNTIF($F$4:$F$19,N4)</f>
        <v>0</v>
      </c>
      <c r="Q4" s="86"/>
      <c r="R4" s="99">
        <v>1</v>
      </c>
      <c r="S4" s="100" t="s">
        <v>19</v>
      </c>
      <c r="T4" s="12">
        <f>COUNTIF($H$4:$H$19,R4)</f>
        <v>0</v>
      </c>
      <c r="U4" s="86"/>
      <c r="V4" s="94">
        <v>1</v>
      </c>
      <c r="W4" s="104" t="s">
        <v>22</v>
      </c>
      <c r="X4" s="12">
        <f>COUNTIF($J$4:$J$19,V4)</f>
        <v>0</v>
      </c>
      <c r="Z4" s="113">
        <v>20</v>
      </c>
      <c r="AA4" s="114">
        <f>COUNTIFS($B$4:$B$19,"&gt;=20",$B$4:$B$19,"&lt;=29",$D$4:$D$19,AA$3)</f>
        <v>0</v>
      </c>
      <c r="AB4" s="114">
        <f>COUNTIFS($B$4:$B$19,"&gt;=20",$B$4:$B$19,"&lt;=29",$D$4:$D$19,AB$3)</f>
        <v>0</v>
      </c>
      <c r="AC4" s="114">
        <f>SUM(AA4:AB4)</f>
        <v>0</v>
      </c>
    </row>
    <row r="5" spans="1:29" ht="30" customHeight="1">
      <c r="A5" s="82">
        <v>2</v>
      </c>
      <c r="B5" s="118"/>
      <c r="C5" s="89" t="s">
        <v>6</v>
      </c>
      <c r="D5" s="120"/>
      <c r="E5" s="91" t="s">
        <v>9</v>
      </c>
      <c r="F5" s="121"/>
      <c r="G5" s="88" t="str">
        <f>IF(F5="","",VLOOKUP(F5,$N$4:$P$9,2,FALSE))</f>
        <v/>
      </c>
      <c r="H5" s="122"/>
      <c r="I5" s="88" t="str">
        <f t="shared" si="0"/>
        <v/>
      </c>
      <c r="J5" s="123"/>
      <c r="K5" s="88" t="str">
        <f t="shared" ref="K5:K19" si="1">IF(J5="","",VLOOKUP(J5,$V$4:$X$9,2,FALSE))</f>
        <v/>
      </c>
      <c r="L5" s="83"/>
      <c r="N5" s="94">
        <v>2</v>
      </c>
      <c r="O5" s="95" t="s">
        <v>16</v>
      </c>
      <c r="P5" s="12">
        <f t="shared" ref="P5:P9" si="2">COUNTIF($F$4:$F$19,N5)</f>
        <v>0</v>
      </c>
      <c r="Q5" s="86"/>
      <c r="R5" s="99">
        <v>2</v>
      </c>
      <c r="S5" s="101" t="s">
        <v>20</v>
      </c>
      <c r="T5" s="12">
        <f t="shared" ref="T5:T8" si="3">COUNTIF($H$4:$H$19,R5)</f>
        <v>0</v>
      </c>
      <c r="U5" s="86"/>
      <c r="V5" s="94">
        <v>2</v>
      </c>
      <c r="W5" s="105" t="s">
        <v>23</v>
      </c>
      <c r="X5" s="12">
        <f t="shared" ref="X5:X9" si="4">COUNTIF($J$4:$J$19,V5)</f>
        <v>0</v>
      </c>
      <c r="Z5" s="113">
        <v>30</v>
      </c>
      <c r="AA5" s="114">
        <f>COUNTIFS($B$4:$B$19,"&gt;=30",$B$4:$B$19,"&lt;=39",$D$4:$D$19,AA$3)</f>
        <v>0</v>
      </c>
      <c r="AB5" s="114">
        <f>COUNTIFS($B$4:$B$19,"&gt;=30",$B$4:$B$19,"&lt;=39",$D$4:$D$19,AB$3)</f>
        <v>0</v>
      </c>
      <c r="AC5" s="114">
        <f t="shared" ref="AC5:AC10" si="5">SUM(AA5:AB5)</f>
        <v>0</v>
      </c>
    </row>
    <row r="6" spans="1:29" ht="50.1" customHeight="1">
      <c r="A6" s="82">
        <v>3</v>
      </c>
      <c r="B6" s="118"/>
      <c r="C6" s="89" t="s">
        <v>6</v>
      </c>
      <c r="D6" s="120"/>
      <c r="E6" s="91" t="s">
        <v>9</v>
      </c>
      <c r="F6" s="121"/>
      <c r="G6" s="88" t="str">
        <f t="shared" ref="G6:G19" si="6">IF(F6="","",VLOOKUP(F6,$N$4:$P$9,2,FALSE))</f>
        <v/>
      </c>
      <c r="H6" s="122"/>
      <c r="I6" s="88" t="str">
        <f t="shared" si="0"/>
        <v/>
      </c>
      <c r="J6" s="123"/>
      <c r="K6" s="88" t="str">
        <f t="shared" si="1"/>
        <v/>
      </c>
      <c r="L6" s="83"/>
      <c r="N6" s="94">
        <v>3</v>
      </c>
      <c r="O6" s="95" t="s">
        <v>17</v>
      </c>
      <c r="P6" s="12">
        <f t="shared" si="2"/>
        <v>0</v>
      </c>
      <c r="Q6" s="86"/>
      <c r="R6" s="94">
        <v>3</v>
      </c>
      <c r="S6" s="102" t="s">
        <v>21</v>
      </c>
      <c r="T6" s="12">
        <f t="shared" si="3"/>
        <v>0</v>
      </c>
      <c r="U6" s="86"/>
      <c r="V6" s="94">
        <v>3</v>
      </c>
      <c r="W6" s="101" t="s">
        <v>17</v>
      </c>
      <c r="X6" s="12">
        <f t="shared" si="4"/>
        <v>0</v>
      </c>
      <c r="Z6" s="113">
        <v>40</v>
      </c>
      <c r="AA6" s="114">
        <f>COUNTIFS($B$4:$B$19,"&gt;=40",$B$4:$B$19,"&lt;=49",$D$4:$D$19,AA$3)</f>
        <v>0</v>
      </c>
      <c r="AB6" s="114">
        <f>COUNTIFS($B$4:$B$19,"&gt;=40",$B$4:$B$19,"&lt;=49",$D$4:$D$19,AB$3)</f>
        <v>0</v>
      </c>
      <c r="AC6" s="114">
        <f t="shared" si="5"/>
        <v>0</v>
      </c>
    </row>
    <row r="7" spans="1:29" ht="30" customHeight="1">
      <c r="A7" s="82">
        <v>4</v>
      </c>
      <c r="B7" s="118"/>
      <c r="C7" s="89" t="s">
        <v>6</v>
      </c>
      <c r="D7" s="120"/>
      <c r="E7" s="91" t="s">
        <v>9</v>
      </c>
      <c r="F7" s="121"/>
      <c r="G7" s="88" t="str">
        <f t="shared" si="6"/>
        <v/>
      </c>
      <c r="H7" s="122"/>
      <c r="I7" s="88" t="str">
        <f t="shared" si="0"/>
        <v/>
      </c>
      <c r="J7" s="123"/>
      <c r="K7" s="88" t="str">
        <f t="shared" si="1"/>
        <v/>
      </c>
      <c r="L7" s="83"/>
      <c r="N7" s="94">
        <v>4</v>
      </c>
      <c r="O7" s="95" t="s">
        <v>18</v>
      </c>
      <c r="P7" s="12">
        <f t="shared" si="2"/>
        <v>0</v>
      </c>
      <c r="Q7" s="86"/>
      <c r="R7" s="99">
        <v>5</v>
      </c>
      <c r="S7" s="96" t="s">
        <v>13</v>
      </c>
      <c r="T7" s="12">
        <f t="shared" si="3"/>
        <v>0</v>
      </c>
      <c r="U7" s="86"/>
      <c r="V7" s="94">
        <v>4</v>
      </c>
      <c r="W7" s="101" t="s">
        <v>24</v>
      </c>
      <c r="X7" s="12">
        <f t="shared" si="4"/>
        <v>0</v>
      </c>
      <c r="Z7" s="113">
        <v>50</v>
      </c>
      <c r="AA7" s="114">
        <f>COUNTIFS($B$4:$B$19,"&gt;=50",$B$4:$B$19,"&lt;=59",$D$4:$D$19,AA$3)</f>
        <v>0</v>
      </c>
      <c r="AB7" s="114">
        <f>COUNTIFS($B$4:$B$19,"&gt;=50",$B$4:$B$19,"&lt;=59",$D$4:$D$19,AB$3)</f>
        <v>0</v>
      </c>
      <c r="AC7" s="114">
        <f t="shared" si="5"/>
        <v>0</v>
      </c>
    </row>
    <row r="8" spans="1:29" ht="30" customHeight="1">
      <c r="A8" s="82">
        <v>5</v>
      </c>
      <c r="B8" s="118"/>
      <c r="C8" s="89" t="s">
        <v>6</v>
      </c>
      <c r="D8" s="120"/>
      <c r="E8" s="91" t="s">
        <v>9</v>
      </c>
      <c r="F8" s="121"/>
      <c r="G8" s="88" t="str">
        <f t="shared" si="6"/>
        <v/>
      </c>
      <c r="H8" s="122"/>
      <c r="I8" s="88" t="str">
        <f t="shared" si="0"/>
        <v/>
      </c>
      <c r="J8" s="123"/>
      <c r="K8" s="88" t="str">
        <f t="shared" si="1"/>
        <v/>
      </c>
      <c r="L8" s="83"/>
      <c r="N8" s="94">
        <v>5</v>
      </c>
      <c r="O8" s="96" t="s">
        <v>13</v>
      </c>
      <c r="P8" s="12">
        <f t="shared" si="2"/>
        <v>0</v>
      </c>
      <c r="Q8" s="86"/>
      <c r="R8" s="99">
        <v>6</v>
      </c>
      <c r="S8" s="96" t="s">
        <v>14</v>
      </c>
      <c r="T8" s="12">
        <f t="shared" si="3"/>
        <v>0</v>
      </c>
      <c r="U8" s="86"/>
      <c r="V8" s="94">
        <v>5</v>
      </c>
      <c r="W8" s="96" t="s">
        <v>13</v>
      </c>
      <c r="X8" s="12">
        <f t="shared" si="4"/>
        <v>0</v>
      </c>
      <c r="Z8" s="113">
        <v>60</v>
      </c>
      <c r="AA8" s="114">
        <f>COUNTIFS($B$4:$B$19,"&gt;=60",$B$4:$B$19,"&lt;=69",$D$4:$D$19,AA$3)</f>
        <v>0</v>
      </c>
      <c r="AB8" s="114">
        <f>COUNTIFS($B$4:$B$19,"&gt;=60",$B$4:$B$19,"&lt;=69",$D$4:$D$19,AB$3)</f>
        <v>0</v>
      </c>
      <c r="AC8" s="114">
        <f t="shared" si="5"/>
        <v>0</v>
      </c>
    </row>
    <row r="9" spans="1:29" ht="30" customHeight="1">
      <c r="A9" s="82">
        <v>6</v>
      </c>
      <c r="B9" s="118"/>
      <c r="C9" s="89" t="s">
        <v>6</v>
      </c>
      <c r="D9" s="120"/>
      <c r="E9" s="91" t="s">
        <v>9</v>
      </c>
      <c r="F9" s="121"/>
      <c r="G9" s="88" t="str">
        <f t="shared" si="6"/>
        <v/>
      </c>
      <c r="H9" s="122"/>
      <c r="I9" s="88" t="str">
        <f t="shared" si="0"/>
        <v/>
      </c>
      <c r="J9" s="123"/>
      <c r="K9" s="88" t="str">
        <f t="shared" si="1"/>
        <v/>
      </c>
      <c r="L9" s="83"/>
      <c r="N9" s="94">
        <v>6</v>
      </c>
      <c r="O9" s="97" t="s">
        <v>14</v>
      </c>
      <c r="P9" s="12">
        <f t="shared" si="2"/>
        <v>0</v>
      </c>
      <c r="Q9" s="86"/>
      <c r="R9" s="94" t="s">
        <v>27</v>
      </c>
      <c r="S9" s="98"/>
      <c r="T9" s="98">
        <f>SUM(T4:T8)</f>
        <v>0</v>
      </c>
      <c r="U9" s="86"/>
      <c r="V9" s="94">
        <v>6</v>
      </c>
      <c r="W9" s="96" t="s">
        <v>14</v>
      </c>
      <c r="X9" s="12">
        <f t="shared" si="4"/>
        <v>0</v>
      </c>
      <c r="Z9" s="113">
        <v>70</v>
      </c>
      <c r="AA9" s="114">
        <f>COUNTIFS($B$4:$B$19,"&gt;=70",$B$4:$B$19,"&lt;=79",$D$4:$D$19,AA$3)</f>
        <v>0</v>
      </c>
      <c r="AB9" s="114">
        <f>COUNTIFS($B$4:$B$19,"&gt;=70",$B$4:$B$19,"&lt;=79",$D$4:$D$19,AB$3)</f>
        <v>0</v>
      </c>
      <c r="AC9" s="114">
        <f t="shared" si="5"/>
        <v>0</v>
      </c>
    </row>
    <row r="10" spans="1:29" ht="30" customHeight="1">
      <c r="A10" s="82">
        <v>7</v>
      </c>
      <c r="B10" s="118"/>
      <c r="C10" s="89" t="s">
        <v>6</v>
      </c>
      <c r="D10" s="120"/>
      <c r="E10" s="91" t="s">
        <v>9</v>
      </c>
      <c r="F10" s="121"/>
      <c r="G10" s="88" t="str">
        <f t="shared" si="6"/>
        <v/>
      </c>
      <c r="H10" s="122"/>
      <c r="I10" s="88" t="str">
        <f t="shared" si="0"/>
        <v/>
      </c>
      <c r="J10" s="123"/>
      <c r="K10" s="88" t="str">
        <f t="shared" si="1"/>
        <v/>
      </c>
      <c r="L10" s="83"/>
      <c r="N10" s="94" t="s">
        <v>27</v>
      </c>
      <c r="O10" s="88"/>
      <c r="P10" s="98">
        <f>SUM(P4:P9)</f>
        <v>0</v>
      </c>
      <c r="V10" s="94" t="s">
        <v>27</v>
      </c>
      <c r="W10" s="88"/>
      <c r="X10" s="98">
        <f>SUM(X4:X9)</f>
        <v>0</v>
      </c>
      <c r="Z10" s="113">
        <v>80</v>
      </c>
      <c r="AA10" s="114">
        <f>COUNTIFS($B$4:$B$19,"&gt;=80",$B$4:$B$19,"&lt;=89",$D$4:$D$19,AA$3)</f>
        <v>0</v>
      </c>
      <c r="AB10" s="114">
        <f>COUNTIFS($B$4:$B$19,"&gt;=80",$B$4:$B$19,"&lt;=89",$D$4:$D$19,AB$3)</f>
        <v>0</v>
      </c>
      <c r="AC10" s="114">
        <f t="shared" si="5"/>
        <v>0</v>
      </c>
    </row>
    <row r="11" spans="1:29" ht="30" customHeight="1">
      <c r="A11" s="82">
        <v>8</v>
      </c>
      <c r="B11" s="118"/>
      <c r="C11" s="89" t="s">
        <v>6</v>
      </c>
      <c r="D11" s="120"/>
      <c r="E11" s="91" t="s">
        <v>9</v>
      </c>
      <c r="F11" s="121"/>
      <c r="G11" s="88" t="str">
        <f t="shared" si="6"/>
        <v/>
      </c>
      <c r="H11" s="122"/>
      <c r="I11" s="88" t="str">
        <f t="shared" si="0"/>
        <v/>
      </c>
      <c r="J11" s="123"/>
      <c r="K11" s="88" t="str">
        <f t="shared" si="1"/>
        <v/>
      </c>
      <c r="L11" s="83"/>
      <c r="Z11" s="113" t="s">
        <v>27</v>
      </c>
      <c r="AA11" s="114">
        <f>SUM(AA4:AA10)</f>
        <v>0</v>
      </c>
      <c r="AB11" s="114">
        <f t="shared" ref="AB11:AC11" si="7">SUM(AB4:AB10)</f>
        <v>0</v>
      </c>
      <c r="AC11" s="114">
        <f t="shared" si="7"/>
        <v>0</v>
      </c>
    </row>
    <row r="12" spans="1:29" ht="30" customHeight="1">
      <c r="A12" s="82">
        <v>9</v>
      </c>
      <c r="B12" s="118"/>
      <c r="C12" s="89" t="s">
        <v>6</v>
      </c>
      <c r="D12" s="120"/>
      <c r="E12" s="91" t="s">
        <v>9</v>
      </c>
      <c r="F12" s="121"/>
      <c r="G12" s="88" t="str">
        <f t="shared" si="6"/>
        <v/>
      </c>
      <c r="H12" s="122"/>
      <c r="I12" s="88" t="str">
        <f t="shared" si="0"/>
        <v/>
      </c>
      <c r="J12" s="123"/>
      <c r="K12" s="88" t="str">
        <f t="shared" si="1"/>
        <v/>
      </c>
      <c r="L12" s="83"/>
    </row>
    <row r="13" spans="1:29" ht="30" customHeight="1">
      <c r="A13" s="82">
        <v>10</v>
      </c>
      <c r="B13" s="118"/>
      <c r="C13" s="89" t="s">
        <v>6</v>
      </c>
      <c r="D13" s="120"/>
      <c r="E13" s="91" t="s">
        <v>9</v>
      </c>
      <c r="F13" s="121"/>
      <c r="G13" s="88" t="str">
        <f t="shared" si="6"/>
        <v/>
      </c>
      <c r="H13" s="122"/>
      <c r="I13" s="88" t="str">
        <f t="shared" si="0"/>
        <v/>
      </c>
      <c r="J13" s="123"/>
      <c r="K13" s="88" t="str">
        <f t="shared" si="1"/>
        <v/>
      </c>
      <c r="L13" s="83"/>
    </row>
    <row r="14" spans="1:29" ht="30" customHeight="1">
      <c r="A14" s="82">
        <v>11</v>
      </c>
      <c r="B14" s="118"/>
      <c r="C14" s="89" t="s">
        <v>6</v>
      </c>
      <c r="D14" s="120"/>
      <c r="E14" s="91" t="s">
        <v>9</v>
      </c>
      <c r="F14" s="121"/>
      <c r="G14" s="88" t="str">
        <f t="shared" si="6"/>
        <v/>
      </c>
      <c r="H14" s="122"/>
      <c r="I14" s="88" t="str">
        <f t="shared" si="0"/>
        <v/>
      </c>
      <c r="J14" s="123"/>
      <c r="K14" s="88" t="str">
        <f t="shared" si="1"/>
        <v/>
      </c>
      <c r="L14" s="83"/>
    </row>
    <row r="15" spans="1:29" ht="30" customHeight="1">
      <c r="A15" s="82">
        <v>12</v>
      </c>
      <c r="B15" s="118"/>
      <c r="C15" s="89" t="s">
        <v>6</v>
      </c>
      <c r="D15" s="120"/>
      <c r="E15" s="91" t="s">
        <v>9</v>
      </c>
      <c r="F15" s="121"/>
      <c r="G15" s="88" t="str">
        <f t="shared" si="6"/>
        <v/>
      </c>
      <c r="H15" s="122"/>
      <c r="I15" s="88" t="str">
        <f t="shared" si="0"/>
        <v/>
      </c>
      <c r="J15" s="123"/>
      <c r="K15" s="88" t="str">
        <f t="shared" si="1"/>
        <v/>
      </c>
      <c r="L15" s="83"/>
    </row>
    <row r="16" spans="1:29" ht="30" customHeight="1">
      <c r="A16" s="82">
        <v>13</v>
      </c>
      <c r="B16" s="118"/>
      <c r="C16" s="89" t="s">
        <v>6</v>
      </c>
      <c r="D16" s="120"/>
      <c r="E16" s="91" t="s">
        <v>9</v>
      </c>
      <c r="F16" s="121"/>
      <c r="G16" s="88" t="str">
        <f t="shared" si="6"/>
        <v/>
      </c>
      <c r="H16" s="122"/>
      <c r="I16" s="88" t="str">
        <f t="shared" si="0"/>
        <v/>
      </c>
      <c r="J16" s="123"/>
      <c r="K16" s="88" t="str">
        <f t="shared" si="1"/>
        <v/>
      </c>
      <c r="L16" s="83"/>
    </row>
    <row r="17" spans="1:12" ht="31.2" customHeight="1">
      <c r="A17" s="82">
        <v>14</v>
      </c>
      <c r="B17" s="118"/>
      <c r="C17" s="89" t="s">
        <v>6</v>
      </c>
      <c r="D17" s="120"/>
      <c r="E17" s="91" t="s">
        <v>9</v>
      </c>
      <c r="F17" s="121"/>
      <c r="G17" s="88" t="str">
        <f t="shared" si="6"/>
        <v/>
      </c>
      <c r="H17" s="122"/>
      <c r="I17" s="88" t="str">
        <f t="shared" si="0"/>
        <v/>
      </c>
      <c r="J17" s="122"/>
      <c r="K17" s="88" t="str">
        <f t="shared" si="1"/>
        <v/>
      </c>
      <c r="L17" s="80"/>
    </row>
    <row r="18" spans="1:12" ht="24" customHeight="1">
      <c r="A18" s="82">
        <v>15</v>
      </c>
      <c r="B18" s="119"/>
      <c r="C18" s="90" t="s">
        <v>6</v>
      </c>
      <c r="D18" s="119"/>
      <c r="E18" s="92" t="s">
        <v>9</v>
      </c>
      <c r="F18" s="119"/>
      <c r="G18" s="88" t="str">
        <f t="shared" si="6"/>
        <v/>
      </c>
      <c r="H18" s="122"/>
      <c r="I18" s="88" t="str">
        <f t="shared" si="0"/>
        <v/>
      </c>
      <c r="J18" s="122"/>
      <c r="K18" s="88" t="str">
        <f t="shared" si="1"/>
        <v/>
      </c>
      <c r="L18" s="80"/>
    </row>
    <row r="19" spans="1:12" ht="34.200000000000003" customHeight="1">
      <c r="A19" s="82">
        <v>16</v>
      </c>
      <c r="B19" s="118"/>
      <c r="C19" s="89" t="s">
        <v>6</v>
      </c>
      <c r="D19" s="120"/>
      <c r="E19" s="91" t="s">
        <v>9</v>
      </c>
      <c r="F19" s="121"/>
      <c r="G19" s="88" t="str">
        <f t="shared" si="6"/>
        <v/>
      </c>
      <c r="H19" s="122"/>
      <c r="I19" s="88" t="str">
        <f t="shared" si="0"/>
        <v/>
      </c>
      <c r="J19" s="122"/>
      <c r="K19" s="88" t="str">
        <f t="shared" si="1"/>
        <v/>
      </c>
      <c r="L19" s="80"/>
    </row>
  </sheetData>
  <sheetProtection selectLockedCells="1"/>
  <mergeCells count="8">
    <mergeCell ref="F1:L1"/>
    <mergeCell ref="N3:O3"/>
    <mergeCell ref="R3:S3"/>
    <mergeCell ref="V3:W3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zoomScaleNormal="100" workbookViewId="0">
      <selection activeCell="E152" sqref="E152"/>
    </sheetView>
  </sheetViews>
  <sheetFormatPr defaultRowHeight="13.2"/>
  <cols>
    <col min="1" max="1" width="13.33203125" style="138" customWidth="1"/>
    <col min="2" max="2" width="24.77734375" style="138" customWidth="1"/>
    <col min="3" max="3" width="25.77734375" style="138" customWidth="1"/>
    <col min="4" max="4" width="19.88671875" style="138" customWidth="1"/>
    <col min="5" max="5" width="20.88671875" style="138" customWidth="1"/>
    <col min="6" max="6" width="14.21875" style="138" customWidth="1"/>
    <col min="7" max="7" width="9.6640625" style="138" customWidth="1"/>
    <col min="8" max="8" width="14.109375" style="138" customWidth="1"/>
    <col min="9" max="256" width="8.88671875" style="138"/>
    <col min="257" max="257" width="13.33203125" style="138" customWidth="1"/>
    <col min="258" max="258" width="24.77734375" style="138" customWidth="1"/>
    <col min="259" max="259" width="25.77734375" style="138" customWidth="1"/>
    <col min="260" max="260" width="19.88671875" style="138" customWidth="1"/>
    <col min="261" max="261" width="20.88671875" style="138" customWidth="1"/>
    <col min="262" max="262" width="14.21875" style="138" customWidth="1"/>
    <col min="263" max="263" width="9.6640625" style="138" customWidth="1"/>
    <col min="264" max="264" width="14.109375" style="138" customWidth="1"/>
    <col min="265" max="512" width="8.88671875" style="138"/>
    <col min="513" max="513" width="13.33203125" style="138" customWidth="1"/>
    <col min="514" max="514" width="24.77734375" style="138" customWidth="1"/>
    <col min="515" max="515" width="25.77734375" style="138" customWidth="1"/>
    <col min="516" max="516" width="19.88671875" style="138" customWidth="1"/>
    <col min="517" max="517" width="20.88671875" style="138" customWidth="1"/>
    <col min="518" max="518" width="14.21875" style="138" customWidth="1"/>
    <col min="519" max="519" width="9.6640625" style="138" customWidth="1"/>
    <col min="520" max="520" width="14.109375" style="138" customWidth="1"/>
    <col min="521" max="768" width="8.88671875" style="138"/>
    <col min="769" max="769" width="13.33203125" style="138" customWidth="1"/>
    <col min="770" max="770" width="24.77734375" style="138" customWidth="1"/>
    <col min="771" max="771" width="25.77734375" style="138" customWidth="1"/>
    <col min="772" max="772" width="19.88671875" style="138" customWidth="1"/>
    <col min="773" max="773" width="20.88671875" style="138" customWidth="1"/>
    <col min="774" max="774" width="14.21875" style="138" customWidth="1"/>
    <col min="775" max="775" width="9.6640625" style="138" customWidth="1"/>
    <col min="776" max="776" width="14.109375" style="138" customWidth="1"/>
    <col min="777" max="1024" width="8.88671875" style="138"/>
    <col min="1025" max="1025" width="13.33203125" style="138" customWidth="1"/>
    <col min="1026" max="1026" width="24.77734375" style="138" customWidth="1"/>
    <col min="1027" max="1027" width="25.77734375" style="138" customWidth="1"/>
    <col min="1028" max="1028" width="19.88671875" style="138" customWidth="1"/>
    <col min="1029" max="1029" width="20.88671875" style="138" customWidth="1"/>
    <col min="1030" max="1030" width="14.21875" style="138" customWidth="1"/>
    <col min="1031" max="1031" width="9.6640625" style="138" customWidth="1"/>
    <col min="1032" max="1032" width="14.109375" style="138" customWidth="1"/>
    <col min="1033" max="1280" width="8.88671875" style="138"/>
    <col min="1281" max="1281" width="13.33203125" style="138" customWidth="1"/>
    <col min="1282" max="1282" width="24.77734375" style="138" customWidth="1"/>
    <col min="1283" max="1283" width="25.77734375" style="138" customWidth="1"/>
    <col min="1284" max="1284" width="19.88671875" style="138" customWidth="1"/>
    <col min="1285" max="1285" width="20.88671875" style="138" customWidth="1"/>
    <col min="1286" max="1286" width="14.21875" style="138" customWidth="1"/>
    <col min="1287" max="1287" width="9.6640625" style="138" customWidth="1"/>
    <col min="1288" max="1288" width="14.109375" style="138" customWidth="1"/>
    <col min="1289" max="1536" width="8.88671875" style="138"/>
    <col min="1537" max="1537" width="13.33203125" style="138" customWidth="1"/>
    <col min="1538" max="1538" width="24.77734375" style="138" customWidth="1"/>
    <col min="1539" max="1539" width="25.77734375" style="138" customWidth="1"/>
    <col min="1540" max="1540" width="19.88671875" style="138" customWidth="1"/>
    <col min="1541" max="1541" width="20.88671875" style="138" customWidth="1"/>
    <col min="1542" max="1542" width="14.21875" style="138" customWidth="1"/>
    <col min="1543" max="1543" width="9.6640625" style="138" customWidth="1"/>
    <col min="1544" max="1544" width="14.109375" style="138" customWidth="1"/>
    <col min="1545" max="1792" width="8.88671875" style="138"/>
    <col min="1793" max="1793" width="13.33203125" style="138" customWidth="1"/>
    <col min="1794" max="1794" width="24.77734375" style="138" customWidth="1"/>
    <col min="1795" max="1795" width="25.77734375" style="138" customWidth="1"/>
    <col min="1796" max="1796" width="19.88671875" style="138" customWidth="1"/>
    <col min="1797" max="1797" width="20.88671875" style="138" customWidth="1"/>
    <col min="1798" max="1798" width="14.21875" style="138" customWidth="1"/>
    <col min="1799" max="1799" width="9.6640625" style="138" customWidth="1"/>
    <col min="1800" max="1800" width="14.109375" style="138" customWidth="1"/>
    <col min="1801" max="2048" width="8.88671875" style="138"/>
    <col min="2049" max="2049" width="13.33203125" style="138" customWidth="1"/>
    <col min="2050" max="2050" width="24.77734375" style="138" customWidth="1"/>
    <col min="2051" max="2051" width="25.77734375" style="138" customWidth="1"/>
    <col min="2052" max="2052" width="19.88671875" style="138" customWidth="1"/>
    <col min="2053" max="2053" width="20.88671875" style="138" customWidth="1"/>
    <col min="2054" max="2054" width="14.21875" style="138" customWidth="1"/>
    <col min="2055" max="2055" width="9.6640625" style="138" customWidth="1"/>
    <col min="2056" max="2056" width="14.109375" style="138" customWidth="1"/>
    <col min="2057" max="2304" width="8.88671875" style="138"/>
    <col min="2305" max="2305" width="13.33203125" style="138" customWidth="1"/>
    <col min="2306" max="2306" width="24.77734375" style="138" customWidth="1"/>
    <col min="2307" max="2307" width="25.77734375" style="138" customWidth="1"/>
    <col min="2308" max="2308" width="19.88671875" style="138" customWidth="1"/>
    <col min="2309" max="2309" width="20.88671875" style="138" customWidth="1"/>
    <col min="2310" max="2310" width="14.21875" style="138" customWidth="1"/>
    <col min="2311" max="2311" width="9.6640625" style="138" customWidth="1"/>
    <col min="2312" max="2312" width="14.109375" style="138" customWidth="1"/>
    <col min="2313" max="2560" width="8.88671875" style="138"/>
    <col min="2561" max="2561" width="13.33203125" style="138" customWidth="1"/>
    <col min="2562" max="2562" width="24.77734375" style="138" customWidth="1"/>
    <col min="2563" max="2563" width="25.77734375" style="138" customWidth="1"/>
    <col min="2564" max="2564" width="19.88671875" style="138" customWidth="1"/>
    <col min="2565" max="2565" width="20.88671875" style="138" customWidth="1"/>
    <col min="2566" max="2566" width="14.21875" style="138" customWidth="1"/>
    <col min="2567" max="2567" width="9.6640625" style="138" customWidth="1"/>
    <col min="2568" max="2568" width="14.109375" style="138" customWidth="1"/>
    <col min="2569" max="2816" width="8.88671875" style="138"/>
    <col min="2817" max="2817" width="13.33203125" style="138" customWidth="1"/>
    <col min="2818" max="2818" width="24.77734375" style="138" customWidth="1"/>
    <col min="2819" max="2819" width="25.77734375" style="138" customWidth="1"/>
    <col min="2820" max="2820" width="19.88671875" style="138" customWidth="1"/>
    <col min="2821" max="2821" width="20.88671875" style="138" customWidth="1"/>
    <col min="2822" max="2822" width="14.21875" style="138" customWidth="1"/>
    <col min="2823" max="2823" width="9.6640625" style="138" customWidth="1"/>
    <col min="2824" max="2824" width="14.109375" style="138" customWidth="1"/>
    <col min="2825" max="3072" width="8.88671875" style="138"/>
    <col min="3073" max="3073" width="13.33203125" style="138" customWidth="1"/>
    <col min="3074" max="3074" width="24.77734375" style="138" customWidth="1"/>
    <col min="3075" max="3075" width="25.77734375" style="138" customWidth="1"/>
    <col min="3076" max="3076" width="19.88671875" style="138" customWidth="1"/>
    <col min="3077" max="3077" width="20.88671875" style="138" customWidth="1"/>
    <col min="3078" max="3078" width="14.21875" style="138" customWidth="1"/>
    <col min="3079" max="3079" width="9.6640625" style="138" customWidth="1"/>
    <col min="3080" max="3080" width="14.109375" style="138" customWidth="1"/>
    <col min="3081" max="3328" width="8.88671875" style="138"/>
    <col min="3329" max="3329" width="13.33203125" style="138" customWidth="1"/>
    <col min="3330" max="3330" width="24.77734375" style="138" customWidth="1"/>
    <col min="3331" max="3331" width="25.77734375" style="138" customWidth="1"/>
    <col min="3332" max="3332" width="19.88671875" style="138" customWidth="1"/>
    <col min="3333" max="3333" width="20.88671875" style="138" customWidth="1"/>
    <col min="3334" max="3334" width="14.21875" style="138" customWidth="1"/>
    <col min="3335" max="3335" width="9.6640625" style="138" customWidth="1"/>
    <col min="3336" max="3336" width="14.109375" style="138" customWidth="1"/>
    <col min="3337" max="3584" width="8.88671875" style="138"/>
    <col min="3585" max="3585" width="13.33203125" style="138" customWidth="1"/>
    <col min="3586" max="3586" width="24.77734375" style="138" customWidth="1"/>
    <col min="3587" max="3587" width="25.77734375" style="138" customWidth="1"/>
    <col min="3588" max="3588" width="19.88671875" style="138" customWidth="1"/>
    <col min="3589" max="3589" width="20.88671875" style="138" customWidth="1"/>
    <col min="3590" max="3590" width="14.21875" style="138" customWidth="1"/>
    <col min="3591" max="3591" width="9.6640625" style="138" customWidth="1"/>
    <col min="3592" max="3592" width="14.109375" style="138" customWidth="1"/>
    <col min="3593" max="3840" width="8.88671875" style="138"/>
    <col min="3841" max="3841" width="13.33203125" style="138" customWidth="1"/>
    <col min="3842" max="3842" width="24.77734375" style="138" customWidth="1"/>
    <col min="3843" max="3843" width="25.77734375" style="138" customWidth="1"/>
    <col min="3844" max="3844" width="19.88671875" style="138" customWidth="1"/>
    <col min="3845" max="3845" width="20.88671875" style="138" customWidth="1"/>
    <col min="3846" max="3846" width="14.21875" style="138" customWidth="1"/>
    <col min="3847" max="3847" width="9.6640625" style="138" customWidth="1"/>
    <col min="3848" max="3848" width="14.109375" style="138" customWidth="1"/>
    <col min="3849" max="4096" width="8.88671875" style="138"/>
    <col min="4097" max="4097" width="13.33203125" style="138" customWidth="1"/>
    <col min="4098" max="4098" width="24.77734375" style="138" customWidth="1"/>
    <col min="4099" max="4099" width="25.77734375" style="138" customWidth="1"/>
    <col min="4100" max="4100" width="19.88671875" style="138" customWidth="1"/>
    <col min="4101" max="4101" width="20.88671875" style="138" customWidth="1"/>
    <col min="4102" max="4102" width="14.21875" style="138" customWidth="1"/>
    <col min="4103" max="4103" width="9.6640625" style="138" customWidth="1"/>
    <col min="4104" max="4104" width="14.109375" style="138" customWidth="1"/>
    <col min="4105" max="4352" width="8.88671875" style="138"/>
    <col min="4353" max="4353" width="13.33203125" style="138" customWidth="1"/>
    <col min="4354" max="4354" width="24.77734375" style="138" customWidth="1"/>
    <col min="4355" max="4355" width="25.77734375" style="138" customWidth="1"/>
    <col min="4356" max="4356" width="19.88671875" style="138" customWidth="1"/>
    <col min="4357" max="4357" width="20.88671875" style="138" customWidth="1"/>
    <col min="4358" max="4358" width="14.21875" style="138" customWidth="1"/>
    <col min="4359" max="4359" width="9.6640625" style="138" customWidth="1"/>
    <col min="4360" max="4360" width="14.109375" style="138" customWidth="1"/>
    <col min="4361" max="4608" width="8.88671875" style="138"/>
    <col min="4609" max="4609" width="13.33203125" style="138" customWidth="1"/>
    <col min="4610" max="4610" width="24.77734375" style="138" customWidth="1"/>
    <col min="4611" max="4611" width="25.77734375" style="138" customWidth="1"/>
    <col min="4612" max="4612" width="19.88671875" style="138" customWidth="1"/>
    <col min="4613" max="4613" width="20.88671875" style="138" customWidth="1"/>
    <col min="4614" max="4614" width="14.21875" style="138" customWidth="1"/>
    <col min="4615" max="4615" width="9.6640625" style="138" customWidth="1"/>
    <col min="4616" max="4616" width="14.109375" style="138" customWidth="1"/>
    <col min="4617" max="4864" width="8.88671875" style="138"/>
    <col min="4865" max="4865" width="13.33203125" style="138" customWidth="1"/>
    <col min="4866" max="4866" width="24.77734375" style="138" customWidth="1"/>
    <col min="4867" max="4867" width="25.77734375" style="138" customWidth="1"/>
    <col min="4868" max="4868" width="19.88671875" style="138" customWidth="1"/>
    <col min="4869" max="4869" width="20.88671875" style="138" customWidth="1"/>
    <col min="4870" max="4870" width="14.21875" style="138" customWidth="1"/>
    <col min="4871" max="4871" width="9.6640625" style="138" customWidth="1"/>
    <col min="4872" max="4872" width="14.109375" style="138" customWidth="1"/>
    <col min="4873" max="5120" width="8.88671875" style="138"/>
    <col min="5121" max="5121" width="13.33203125" style="138" customWidth="1"/>
    <col min="5122" max="5122" width="24.77734375" style="138" customWidth="1"/>
    <col min="5123" max="5123" width="25.77734375" style="138" customWidth="1"/>
    <col min="5124" max="5124" width="19.88671875" style="138" customWidth="1"/>
    <col min="5125" max="5125" width="20.88671875" style="138" customWidth="1"/>
    <col min="5126" max="5126" width="14.21875" style="138" customWidth="1"/>
    <col min="5127" max="5127" width="9.6640625" style="138" customWidth="1"/>
    <col min="5128" max="5128" width="14.109375" style="138" customWidth="1"/>
    <col min="5129" max="5376" width="8.88671875" style="138"/>
    <col min="5377" max="5377" width="13.33203125" style="138" customWidth="1"/>
    <col min="5378" max="5378" width="24.77734375" style="138" customWidth="1"/>
    <col min="5379" max="5379" width="25.77734375" style="138" customWidth="1"/>
    <col min="5380" max="5380" width="19.88671875" style="138" customWidth="1"/>
    <col min="5381" max="5381" width="20.88671875" style="138" customWidth="1"/>
    <col min="5382" max="5382" width="14.21875" style="138" customWidth="1"/>
    <col min="5383" max="5383" width="9.6640625" style="138" customWidth="1"/>
    <col min="5384" max="5384" width="14.109375" style="138" customWidth="1"/>
    <col min="5385" max="5632" width="8.88671875" style="138"/>
    <col min="5633" max="5633" width="13.33203125" style="138" customWidth="1"/>
    <col min="5634" max="5634" width="24.77734375" style="138" customWidth="1"/>
    <col min="5635" max="5635" width="25.77734375" style="138" customWidth="1"/>
    <col min="5636" max="5636" width="19.88671875" style="138" customWidth="1"/>
    <col min="5637" max="5637" width="20.88671875" style="138" customWidth="1"/>
    <col min="5638" max="5638" width="14.21875" style="138" customWidth="1"/>
    <col min="5639" max="5639" width="9.6640625" style="138" customWidth="1"/>
    <col min="5640" max="5640" width="14.109375" style="138" customWidth="1"/>
    <col min="5641" max="5888" width="8.88671875" style="138"/>
    <col min="5889" max="5889" width="13.33203125" style="138" customWidth="1"/>
    <col min="5890" max="5890" width="24.77734375" style="138" customWidth="1"/>
    <col min="5891" max="5891" width="25.77734375" style="138" customWidth="1"/>
    <col min="5892" max="5892" width="19.88671875" style="138" customWidth="1"/>
    <col min="5893" max="5893" width="20.88671875" style="138" customWidth="1"/>
    <col min="5894" max="5894" width="14.21875" style="138" customWidth="1"/>
    <col min="5895" max="5895" width="9.6640625" style="138" customWidth="1"/>
    <col min="5896" max="5896" width="14.109375" style="138" customWidth="1"/>
    <col min="5897" max="6144" width="8.88671875" style="138"/>
    <col min="6145" max="6145" width="13.33203125" style="138" customWidth="1"/>
    <col min="6146" max="6146" width="24.77734375" style="138" customWidth="1"/>
    <col min="6147" max="6147" width="25.77734375" style="138" customWidth="1"/>
    <col min="6148" max="6148" width="19.88671875" style="138" customWidth="1"/>
    <col min="6149" max="6149" width="20.88671875" style="138" customWidth="1"/>
    <col min="6150" max="6150" width="14.21875" style="138" customWidth="1"/>
    <col min="6151" max="6151" width="9.6640625" style="138" customWidth="1"/>
    <col min="6152" max="6152" width="14.109375" style="138" customWidth="1"/>
    <col min="6153" max="6400" width="8.88671875" style="138"/>
    <col min="6401" max="6401" width="13.33203125" style="138" customWidth="1"/>
    <col min="6402" max="6402" width="24.77734375" style="138" customWidth="1"/>
    <col min="6403" max="6403" width="25.77734375" style="138" customWidth="1"/>
    <col min="6404" max="6404" width="19.88671875" style="138" customWidth="1"/>
    <col min="6405" max="6405" width="20.88671875" style="138" customWidth="1"/>
    <col min="6406" max="6406" width="14.21875" style="138" customWidth="1"/>
    <col min="6407" max="6407" width="9.6640625" style="138" customWidth="1"/>
    <col min="6408" max="6408" width="14.109375" style="138" customWidth="1"/>
    <col min="6409" max="6656" width="8.88671875" style="138"/>
    <col min="6657" max="6657" width="13.33203125" style="138" customWidth="1"/>
    <col min="6658" max="6658" width="24.77734375" style="138" customWidth="1"/>
    <col min="6659" max="6659" width="25.77734375" style="138" customWidth="1"/>
    <col min="6660" max="6660" width="19.88671875" style="138" customWidth="1"/>
    <col min="6661" max="6661" width="20.88671875" style="138" customWidth="1"/>
    <col min="6662" max="6662" width="14.21875" style="138" customWidth="1"/>
    <col min="6663" max="6663" width="9.6640625" style="138" customWidth="1"/>
    <col min="6664" max="6664" width="14.109375" style="138" customWidth="1"/>
    <col min="6665" max="6912" width="8.88671875" style="138"/>
    <col min="6913" max="6913" width="13.33203125" style="138" customWidth="1"/>
    <col min="6914" max="6914" width="24.77734375" style="138" customWidth="1"/>
    <col min="6915" max="6915" width="25.77734375" style="138" customWidth="1"/>
    <col min="6916" max="6916" width="19.88671875" style="138" customWidth="1"/>
    <col min="6917" max="6917" width="20.88671875" style="138" customWidth="1"/>
    <col min="6918" max="6918" width="14.21875" style="138" customWidth="1"/>
    <col min="6919" max="6919" width="9.6640625" style="138" customWidth="1"/>
    <col min="6920" max="6920" width="14.109375" style="138" customWidth="1"/>
    <col min="6921" max="7168" width="8.88671875" style="138"/>
    <col min="7169" max="7169" width="13.33203125" style="138" customWidth="1"/>
    <col min="7170" max="7170" width="24.77734375" style="138" customWidth="1"/>
    <col min="7171" max="7171" width="25.77734375" style="138" customWidth="1"/>
    <col min="7172" max="7172" width="19.88671875" style="138" customWidth="1"/>
    <col min="7173" max="7173" width="20.88671875" style="138" customWidth="1"/>
    <col min="7174" max="7174" width="14.21875" style="138" customWidth="1"/>
    <col min="7175" max="7175" width="9.6640625" style="138" customWidth="1"/>
    <col min="7176" max="7176" width="14.109375" style="138" customWidth="1"/>
    <col min="7177" max="7424" width="8.88671875" style="138"/>
    <col min="7425" max="7425" width="13.33203125" style="138" customWidth="1"/>
    <col min="7426" max="7426" width="24.77734375" style="138" customWidth="1"/>
    <col min="7427" max="7427" width="25.77734375" style="138" customWidth="1"/>
    <col min="7428" max="7428" width="19.88671875" style="138" customWidth="1"/>
    <col min="7429" max="7429" width="20.88671875" style="138" customWidth="1"/>
    <col min="7430" max="7430" width="14.21875" style="138" customWidth="1"/>
    <col min="7431" max="7431" width="9.6640625" style="138" customWidth="1"/>
    <col min="7432" max="7432" width="14.109375" style="138" customWidth="1"/>
    <col min="7433" max="7680" width="8.88671875" style="138"/>
    <col min="7681" max="7681" width="13.33203125" style="138" customWidth="1"/>
    <col min="7682" max="7682" width="24.77734375" style="138" customWidth="1"/>
    <col min="7683" max="7683" width="25.77734375" style="138" customWidth="1"/>
    <col min="7684" max="7684" width="19.88671875" style="138" customWidth="1"/>
    <col min="7685" max="7685" width="20.88671875" style="138" customWidth="1"/>
    <col min="7686" max="7686" width="14.21875" style="138" customWidth="1"/>
    <col min="7687" max="7687" width="9.6640625" style="138" customWidth="1"/>
    <col min="7688" max="7688" width="14.109375" style="138" customWidth="1"/>
    <col min="7689" max="7936" width="8.88671875" style="138"/>
    <col min="7937" max="7937" width="13.33203125" style="138" customWidth="1"/>
    <col min="7938" max="7938" width="24.77734375" style="138" customWidth="1"/>
    <col min="7939" max="7939" width="25.77734375" style="138" customWidth="1"/>
    <col min="7940" max="7940" width="19.88671875" style="138" customWidth="1"/>
    <col min="7941" max="7941" width="20.88671875" style="138" customWidth="1"/>
    <col min="7942" max="7942" width="14.21875" style="138" customWidth="1"/>
    <col min="7943" max="7943" width="9.6640625" style="138" customWidth="1"/>
    <col min="7944" max="7944" width="14.109375" style="138" customWidth="1"/>
    <col min="7945" max="8192" width="8.88671875" style="138"/>
    <col min="8193" max="8193" width="13.33203125" style="138" customWidth="1"/>
    <col min="8194" max="8194" width="24.77734375" style="138" customWidth="1"/>
    <col min="8195" max="8195" width="25.77734375" style="138" customWidth="1"/>
    <col min="8196" max="8196" width="19.88671875" style="138" customWidth="1"/>
    <col min="8197" max="8197" width="20.88671875" style="138" customWidth="1"/>
    <col min="8198" max="8198" width="14.21875" style="138" customWidth="1"/>
    <col min="8199" max="8199" width="9.6640625" style="138" customWidth="1"/>
    <col min="8200" max="8200" width="14.109375" style="138" customWidth="1"/>
    <col min="8201" max="8448" width="8.88671875" style="138"/>
    <col min="8449" max="8449" width="13.33203125" style="138" customWidth="1"/>
    <col min="8450" max="8450" width="24.77734375" style="138" customWidth="1"/>
    <col min="8451" max="8451" width="25.77734375" style="138" customWidth="1"/>
    <col min="8452" max="8452" width="19.88671875" style="138" customWidth="1"/>
    <col min="8453" max="8453" width="20.88671875" style="138" customWidth="1"/>
    <col min="8454" max="8454" width="14.21875" style="138" customWidth="1"/>
    <col min="8455" max="8455" width="9.6640625" style="138" customWidth="1"/>
    <col min="8456" max="8456" width="14.109375" style="138" customWidth="1"/>
    <col min="8457" max="8704" width="8.88671875" style="138"/>
    <col min="8705" max="8705" width="13.33203125" style="138" customWidth="1"/>
    <col min="8706" max="8706" width="24.77734375" style="138" customWidth="1"/>
    <col min="8707" max="8707" width="25.77734375" style="138" customWidth="1"/>
    <col min="8708" max="8708" width="19.88671875" style="138" customWidth="1"/>
    <col min="8709" max="8709" width="20.88671875" style="138" customWidth="1"/>
    <col min="8710" max="8710" width="14.21875" style="138" customWidth="1"/>
    <col min="8711" max="8711" width="9.6640625" style="138" customWidth="1"/>
    <col min="8712" max="8712" width="14.109375" style="138" customWidth="1"/>
    <col min="8713" max="8960" width="8.88671875" style="138"/>
    <col min="8961" max="8961" width="13.33203125" style="138" customWidth="1"/>
    <col min="8962" max="8962" width="24.77734375" style="138" customWidth="1"/>
    <col min="8963" max="8963" width="25.77734375" style="138" customWidth="1"/>
    <col min="8964" max="8964" width="19.88671875" style="138" customWidth="1"/>
    <col min="8965" max="8965" width="20.88671875" style="138" customWidth="1"/>
    <col min="8966" max="8966" width="14.21875" style="138" customWidth="1"/>
    <col min="8967" max="8967" width="9.6640625" style="138" customWidth="1"/>
    <col min="8968" max="8968" width="14.109375" style="138" customWidth="1"/>
    <col min="8969" max="9216" width="8.88671875" style="138"/>
    <col min="9217" max="9217" width="13.33203125" style="138" customWidth="1"/>
    <col min="9218" max="9218" width="24.77734375" style="138" customWidth="1"/>
    <col min="9219" max="9219" width="25.77734375" style="138" customWidth="1"/>
    <col min="9220" max="9220" width="19.88671875" style="138" customWidth="1"/>
    <col min="9221" max="9221" width="20.88671875" style="138" customWidth="1"/>
    <col min="9222" max="9222" width="14.21875" style="138" customWidth="1"/>
    <col min="9223" max="9223" width="9.6640625" style="138" customWidth="1"/>
    <col min="9224" max="9224" width="14.109375" style="138" customWidth="1"/>
    <col min="9225" max="9472" width="8.88671875" style="138"/>
    <col min="9473" max="9473" width="13.33203125" style="138" customWidth="1"/>
    <col min="9474" max="9474" width="24.77734375" style="138" customWidth="1"/>
    <col min="9475" max="9475" width="25.77734375" style="138" customWidth="1"/>
    <col min="9476" max="9476" width="19.88671875" style="138" customWidth="1"/>
    <col min="9477" max="9477" width="20.88671875" style="138" customWidth="1"/>
    <col min="9478" max="9478" width="14.21875" style="138" customWidth="1"/>
    <col min="9479" max="9479" width="9.6640625" style="138" customWidth="1"/>
    <col min="9480" max="9480" width="14.109375" style="138" customWidth="1"/>
    <col min="9481" max="9728" width="8.88671875" style="138"/>
    <col min="9729" max="9729" width="13.33203125" style="138" customWidth="1"/>
    <col min="9730" max="9730" width="24.77734375" style="138" customWidth="1"/>
    <col min="9731" max="9731" width="25.77734375" style="138" customWidth="1"/>
    <col min="9732" max="9732" width="19.88671875" style="138" customWidth="1"/>
    <col min="9733" max="9733" width="20.88671875" style="138" customWidth="1"/>
    <col min="9734" max="9734" width="14.21875" style="138" customWidth="1"/>
    <col min="9735" max="9735" width="9.6640625" style="138" customWidth="1"/>
    <col min="9736" max="9736" width="14.109375" style="138" customWidth="1"/>
    <col min="9737" max="9984" width="8.88671875" style="138"/>
    <col min="9985" max="9985" width="13.33203125" style="138" customWidth="1"/>
    <col min="9986" max="9986" width="24.77734375" style="138" customWidth="1"/>
    <col min="9987" max="9987" width="25.77734375" style="138" customWidth="1"/>
    <col min="9988" max="9988" width="19.88671875" style="138" customWidth="1"/>
    <col min="9989" max="9989" width="20.88671875" style="138" customWidth="1"/>
    <col min="9990" max="9990" width="14.21875" style="138" customWidth="1"/>
    <col min="9991" max="9991" width="9.6640625" style="138" customWidth="1"/>
    <col min="9992" max="9992" width="14.109375" style="138" customWidth="1"/>
    <col min="9993" max="10240" width="8.88671875" style="138"/>
    <col min="10241" max="10241" width="13.33203125" style="138" customWidth="1"/>
    <col min="10242" max="10242" width="24.77734375" style="138" customWidth="1"/>
    <col min="10243" max="10243" width="25.77734375" style="138" customWidth="1"/>
    <col min="10244" max="10244" width="19.88671875" style="138" customWidth="1"/>
    <col min="10245" max="10245" width="20.88671875" style="138" customWidth="1"/>
    <col min="10246" max="10246" width="14.21875" style="138" customWidth="1"/>
    <col min="10247" max="10247" width="9.6640625" style="138" customWidth="1"/>
    <col min="10248" max="10248" width="14.109375" style="138" customWidth="1"/>
    <col min="10249" max="10496" width="8.88671875" style="138"/>
    <col min="10497" max="10497" width="13.33203125" style="138" customWidth="1"/>
    <col min="10498" max="10498" width="24.77734375" style="138" customWidth="1"/>
    <col min="10499" max="10499" width="25.77734375" style="138" customWidth="1"/>
    <col min="10500" max="10500" width="19.88671875" style="138" customWidth="1"/>
    <col min="10501" max="10501" width="20.88671875" style="138" customWidth="1"/>
    <col min="10502" max="10502" width="14.21875" style="138" customWidth="1"/>
    <col min="10503" max="10503" width="9.6640625" style="138" customWidth="1"/>
    <col min="10504" max="10504" width="14.109375" style="138" customWidth="1"/>
    <col min="10505" max="10752" width="8.88671875" style="138"/>
    <col min="10753" max="10753" width="13.33203125" style="138" customWidth="1"/>
    <col min="10754" max="10754" width="24.77734375" style="138" customWidth="1"/>
    <col min="10755" max="10755" width="25.77734375" style="138" customWidth="1"/>
    <col min="10756" max="10756" width="19.88671875" style="138" customWidth="1"/>
    <col min="10757" max="10757" width="20.88671875" style="138" customWidth="1"/>
    <col min="10758" max="10758" width="14.21875" style="138" customWidth="1"/>
    <col min="10759" max="10759" width="9.6640625" style="138" customWidth="1"/>
    <col min="10760" max="10760" width="14.109375" style="138" customWidth="1"/>
    <col min="10761" max="11008" width="8.88671875" style="138"/>
    <col min="11009" max="11009" width="13.33203125" style="138" customWidth="1"/>
    <col min="11010" max="11010" width="24.77734375" style="138" customWidth="1"/>
    <col min="11011" max="11011" width="25.77734375" style="138" customWidth="1"/>
    <col min="11012" max="11012" width="19.88671875" style="138" customWidth="1"/>
    <col min="11013" max="11013" width="20.88671875" style="138" customWidth="1"/>
    <col min="11014" max="11014" width="14.21875" style="138" customWidth="1"/>
    <col min="11015" max="11015" width="9.6640625" style="138" customWidth="1"/>
    <col min="11016" max="11016" width="14.109375" style="138" customWidth="1"/>
    <col min="11017" max="11264" width="8.88671875" style="138"/>
    <col min="11265" max="11265" width="13.33203125" style="138" customWidth="1"/>
    <col min="11266" max="11266" width="24.77734375" style="138" customWidth="1"/>
    <col min="11267" max="11267" width="25.77734375" style="138" customWidth="1"/>
    <col min="11268" max="11268" width="19.88671875" style="138" customWidth="1"/>
    <col min="11269" max="11269" width="20.88671875" style="138" customWidth="1"/>
    <col min="11270" max="11270" width="14.21875" style="138" customWidth="1"/>
    <col min="11271" max="11271" width="9.6640625" style="138" customWidth="1"/>
    <col min="11272" max="11272" width="14.109375" style="138" customWidth="1"/>
    <col min="11273" max="11520" width="8.88671875" style="138"/>
    <col min="11521" max="11521" width="13.33203125" style="138" customWidth="1"/>
    <col min="11522" max="11522" width="24.77734375" style="138" customWidth="1"/>
    <col min="11523" max="11523" width="25.77734375" style="138" customWidth="1"/>
    <col min="11524" max="11524" width="19.88671875" style="138" customWidth="1"/>
    <col min="11525" max="11525" width="20.88671875" style="138" customWidth="1"/>
    <col min="11526" max="11526" width="14.21875" style="138" customWidth="1"/>
    <col min="11527" max="11527" width="9.6640625" style="138" customWidth="1"/>
    <col min="11528" max="11528" width="14.109375" style="138" customWidth="1"/>
    <col min="11529" max="11776" width="8.88671875" style="138"/>
    <col min="11777" max="11777" width="13.33203125" style="138" customWidth="1"/>
    <col min="11778" max="11778" width="24.77734375" style="138" customWidth="1"/>
    <col min="11779" max="11779" width="25.77734375" style="138" customWidth="1"/>
    <col min="11780" max="11780" width="19.88671875" style="138" customWidth="1"/>
    <col min="11781" max="11781" width="20.88671875" style="138" customWidth="1"/>
    <col min="11782" max="11782" width="14.21875" style="138" customWidth="1"/>
    <col min="11783" max="11783" width="9.6640625" style="138" customWidth="1"/>
    <col min="11784" max="11784" width="14.109375" style="138" customWidth="1"/>
    <col min="11785" max="12032" width="8.88671875" style="138"/>
    <col min="12033" max="12033" width="13.33203125" style="138" customWidth="1"/>
    <col min="12034" max="12034" width="24.77734375" style="138" customWidth="1"/>
    <col min="12035" max="12035" width="25.77734375" style="138" customWidth="1"/>
    <col min="12036" max="12036" width="19.88671875" style="138" customWidth="1"/>
    <col min="12037" max="12037" width="20.88671875" style="138" customWidth="1"/>
    <col min="12038" max="12038" width="14.21875" style="138" customWidth="1"/>
    <col min="12039" max="12039" width="9.6640625" style="138" customWidth="1"/>
    <col min="12040" max="12040" width="14.109375" style="138" customWidth="1"/>
    <col min="12041" max="12288" width="8.88671875" style="138"/>
    <col min="12289" max="12289" width="13.33203125" style="138" customWidth="1"/>
    <col min="12290" max="12290" width="24.77734375" style="138" customWidth="1"/>
    <col min="12291" max="12291" width="25.77734375" style="138" customWidth="1"/>
    <col min="12292" max="12292" width="19.88671875" style="138" customWidth="1"/>
    <col min="12293" max="12293" width="20.88671875" style="138" customWidth="1"/>
    <col min="12294" max="12294" width="14.21875" style="138" customWidth="1"/>
    <col min="12295" max="12295" width="9.6640625" style="138" customWidth="1"/>
    <col min="12296" max="12296" width="14.109375" style="138" customWidth="1"/>
    <col min="12297" max="12544" width="8.88671875" style="138"/>
    <col min="12545" max="12545" width="13.33203125" style="138" customWidth="1"/>
    <col min="12546" max="12546" width="24.77734375" style="138" customWidth="1"/>
    <col min="12547" max="12547" width="25.77734375" style="138" customWidth="1"/>
    <col min="12548" max="12548" width="19.88671875" style="138" customWidth="1"/>
    <col min="12549" max="12549" width="20.88671875" style="138" customWidth="1"/>
    <col min="12550" max="12550" width="14.21875" style="138" customWidth="1"/>
    <col min="12551" max="12551" width="9.6640625" style="138" customWidth="1"/>
    <col min="12552" max="12552" width="14.109375" style="138" customWidth="1"/>
    <col min="12553" max="12800" width="8.88671875" style="138"/>
    <col min="12801" max="12801" width="13.33203125" style="138" customWidth="1"/>
    <col min="12802" max="12802" width="24.77734375" style="138" customWidth="1"/>
    <col min="12803" max="12803" width="25.77734375" style="138" customWidth="1"/>
    <col min="12804" max="12804" width="19.88671875" style="138" customWidth="1"/>
    <col min="12805" max="12805" width="20.88671875" style="138" customWidth="1"/>
    <col min="12806" max="12806" width="14.21875" style="138" customWidth="1"/>
    <col min="12807" max="12807" width="9.6640625" style="138" customWidth="1"/>
    <col min="12808" max="12808" width="14.109375" style="138" customWidth="1"/>
    <col min="12809" max="13056" width="8.88671875" style="138"/>
    <col min="13057" max="13057" width="13.33203125" style="138" customWidth="1"/>
    <col min="13058" max="13058" width="24.77734375" style="138" customWidth="1"/>
    <col min="13059" max="13059" width="25.77734375" style="138" customWidth="1"/>
    <col min="13060" max="13060" width="19.88671875" style="138" customWidth="1"/>
    <col min="13061" max="13061" width="20.88671875" style="138" customWidth="1"/>
    <col min="13062" max="13062" width="14.21875" style="138" customWidth="1"/>
    <col min="13063" max="13063" width="9.6640625" style="138" customWidth="1"/>
    <col min="13064" max="13064" width="14.109375" style="138" customWidth="1"/>
    <col min="13065" max="13312" width="8.88671875" style="138"/>
    <col min="13313" max="13313" width="13.33203125" style="138" customWidth="1"/>
    <col min="13314" max="13314" width="24.77734375" style="138" customWidth="1"/>
    <col min="13315" max="13315" width="25.77734375" style="138" customWidth="1"/>
    <col min="13316" max="13316" width="19.88671875" style="138" customWidth="1"/>
    <col min="13317" max="13317" width="20.88671875" style="138" customWidth="1"/>
    <col min="13318" max="13318" width="14.21875" style="138" customWidth="1"/>
    <col min="13319" max="13319" width="9.6640625" style="138" customWidth="1"/>
    <col min="13320" max="13320" width="14.109375" style="138" customWidth="1"/>
    <col min="13321" max="13568" width="8.88671875" style="138"/>
    <col min="13569" max="13569" width="13.33203125" style="138" customWidth="1"/>
    <col min="13570" max="13570" width="24.77734375" style="138" customWidth="1"/>
    <col min="13571" max="13571" width="25.77734375" style="138" customWidth="1"/>
    <col min="13572" max="13572" width="19.88671875" style="138" customWidth="1"/>
    <col min="13573" max="13573" width="20.88671875" style="138" customWidth="1"/>
    <col min="13574" max="13574" width="14.21875" style="138" customWidth="1"/>
    <col min="13575" max="13575" width="9.6640625" style="138" customWidth="1"/>
    <col min="13576" max="13576" width="14.109375" style="138" customWidth="1"/>
    <col min="13577" max="13824" width="8.88671875" style="138"/>
    <col min="13825" max="13825" width="13.33203125" style="138" customWidth="1"/>
    <col min="13826" max="13826" width="24.77734375" style="138" customWidth="1"/>
    <col min="13827" max="13827" width="25.77734375" style="138" customWidth="1"/>
    <col min="13828" max="13828" width="19.88671875" style="138" customWidth="1"/>
    <col min="13829" max="13829" width="20.88671875" style="138" customWidth="1"/>
    <col min="13830" max="13830" width="14.21875" style="138" customWidth="1"/>
    <col min="13831" max="13831" width="9.6640625" style="138" customWidth="1"/>
    <col min="13832" max="13832" width="14.109375" style="138" customWidth="1"/>
    <col min="13833" max="14080" width="8.88671875" style="138"/>
    <col min="14081" max="14081" width="13.33203125" style="138" customWidth="1"/>
    <col min="14082" max="14082" width="24.77734375" style="138" customWidth="1"/>
    <col min="14083" max="14083" width="25.77734375" style="138" customWidth="1"/>
    <col min="14084" max="14084" width="19.88671875" style="138" customWidth="1"/>
    <col min="14085" max="14085" width="20.88671875" style="138" customWidth="1"/>
    <col min="14086" max="14086" width="14.21875" style="138" customWidth="1"/>
    <col min="14087" max="14087" width="9.6640625" style="138" customWidth="1"/>
    <col min="14088" max="14088" width="14.109375" style="138" customWidth="1"/>
    <col min="14089" max="14336" width="8.88671875" style="138"/>
    <col min="14337" max="14337" width="13.33203125" style="138" customWidth="1"/>
    <col min="14338" max="14338" width="24.77734375" style="138" customWidth="1"/>
    <col min="14339" max="14339" width="25.77734375" style="138" customWidth="1"/>
    <col min="14340" max="14340" width="19.88671875" style="138" customWidth="1"/>
    <col min="14341" max="14341" width="20.88671875" style="138" customWidth="1"/>
    <col min="14342" max="14342" width="14.21875" style="138" customWidth="1"/>
    <col min="14343" max="14343" width="9.6640625" style="138" customWidth="1"/>
    <col min="14344" max="14344" width="14.109375" style="138" customWidth="1"/>
    <col min="14345" max="14592" width="8.88671875" style="138"/>
    <col min="14593" max="14593" width="13.33203125" style="138" customWidth="1"/>
    <col min="14594" max="14594" width="24.77734375" style="138" customWidth="1"/>
    <col min="14595" max="14595" width="25.77734375" style="138" customWidth="1"/>
    <col min="14596" max="14596" width="19.88671875" style="138" customWidth="1"/>
    <col min="14597" max="14597" width="20.88671875" style="138" customWidth="1"/>
    <col min="14598" max="14598" width="14.21875" style="138" customWidth="1"/>
    <col min="14599" max="14599" width="9.6640625" style="138" customWidth="1"/>
    <col min="14600" max="14600" width="14.109375" style="138" customWidth="1"/>
    <col min="14601" max="14848" width="8.88671875" style="138"/>
    <col min="14849" max="14849" width="13.33203125" style="138" customWidth="1"/>
    <col min="14850" max="14850" width="24.77734375" style="138" customWidth="1"/>
    <col min="14851" max="14851" width="25.77734375" style="138" customWidth="1"/>
    <col min="14852" max="14852" width="19.88671875" style="138" customWidth="1"/>
    <col min="14853" max="14853" width="20.88671875" style="138" customWidth="1"/>
    <col min="14854" max="14854" width="14.21875" style="138" customWidth="1"/>
    <col min="14855" max="14855" width="9.6640625" style="138" customWidth="1"/>
    <col min="14856" max="14856" width="14.109375" style="138" customWidth="1"/>
    <col min="14857" max="15104" width="8.88671875" style="138"/>
    <col min="15105" max="15105" width="13.33203125" style="138" customWidth="1"/>
    <col min="15106" max="15106" width="24.77734375" style="138" customWidth="1"/>
    <col min="15107" max="15107" width="25.77734375" style="138" customWidth="1"/>
    <col min="15108" max="15108" width="19.88671875" style="138" customWidth="1"/>
    <col min="15109" max="15109" width="20.88671875" style="138" customWidth="1"/>
    <col min="15110" max="15110" width="14.21875" style="138" customWidth="1"/>
    <col min="15111" max="15111" width="9.6640625" style="138" customWidth="1"/>
    <col min="15112" max="15112" width="14.109375" style="138" customWidth="1"/>
    <col min="15113" max="15360" width="8.88671875" style="138"/>
    <col min="15361" max="15361" width="13.33203125" style="138" customWidth="1"/>
    <col min="15362" max="15362" width="24.77734375" style="138" customWidth="1"/>
    <col min="15363" max="15363" width="25.77734375" style="138" customWidth="1"/>
    <col min="15364" max="15364" width="19.88671875" style="138" customWidth="1"/>
    <col min="15365" max="15365" width="20.88671875" style="138" customWidth="1"/>
    <col min="15366" max="15366" width="14.21875" style="138" customWidth="1"/>
    <col min="15367" max="15367" width="9.6640625" style="138" customWidth="1"/>
    <col min="15368" max="15368" width="14.109375" style="138" customWidth="1"/>
    <col min="15369" max="15616" width="8.88671875" style="138"/>
    <col min="15617" max="15617" width="13.33203125" style="138" customWidth="1"/>
    <col min="15618" max="15618" width="24.77734375" style="138" customWidth="1"/>
    <col min="15619" max="15619" width="25.77734375" style="138" customWidth="1"/>
    <col min="15620" max="15620" width="19.88671875" style="138" customWidth="1"/>
    <col min="15621" max="15621" width="20.88671875" style="138" customWidth="1"/>
    <col min="15622" max="15622" width="14.21875" style="138" customWidth="1"/>
    <col min="15623" max="15623" width="9.6640625" style="138" customWidth="1"/>
    <col min="15624" max="15624" width="14.109375" style="138" customWidth="1"/>
    <col min="15625" max="15872" width="8.88671875" style="138"/>
    <col min="15873" max="15873" width="13.33203125" style="138" customWidth="1"/>
    <col min="15874" max="15874" width="24.77734375" style="138" customWidth="1"/>
    <col min="15875" max="15875" width="25.77734375" style="138" customWidth="1"/>
    <col min="15876" max="15876" width="19.88671875" style="138" customWidth="1"/>
    <col min="15877" max="15877" width="20.88671875" style="138" customWidth="1"/>
    <col min="15878" max="15878" width="14.21875" style="138" customWidth="1"/>
    <col min="15879" max="15879" width="9.6640625" style="138" customWidth="1"/>
    <col min="15880" max="15880" width="14.109375" style="138" customWidth="1"/>
    <col min="15881" max="16128" width="8.88671875" style="138"/>
    <col min="16129" max="16129" width="13.33203125" style="138" customWidth="1"/>
    <col min="16130" max="16130" width="24.77734375" style="138" customWidth="1"/>
    <col min="16131" max="16131" width="25.77734375" style="138" customWidth="1"/>
    <col min="16132" max="16132" width="19.88671875" style="138" customWidth="1"/>
    <col min="16133" max="16133" width="20.88671875" style="138" customWidth="1"/>
    <col min="16134" max="16134" width="14.21875" style="138" customWidth="1"/>
    <col min="16135" max="16135" width="9.6640625" style="138" customWidth="1"/>
    <col min="16136" max="16136" width="14.109375" style="138" customWidth="1"/>
    <col min="16137" max="16384" width="8.88671875" style="138"/>
  </cols>
  <sheetData>
    <row r="1" spans="1:8" ht="24.9" customHeight="1">
      <c r="A1" s="136"/>
      <c r="B1" s="136"/>
      <c r="C1" s="136"/>
      <c r="D1" s="136"/>
      <c r="E1" s="136"/>
      <c r="F1" s="137"/>
      <c r="G1" s="137"/>
      <c r="H1" s="137"/>
    </row>
    <row r="2" spans="1:8" ht="35.1" customHeight="1">
      <c r="A2" s="221" t="s">
        <v>81</v>
      </c>
      <c r="B2" s="221"/>
      <c r="C2" s="221"/>
      <c r="D2" s="221"/>
      <c r="E2" s="139" t="s">
        <v>137</v>
      </c>
      <c r="F2" s="140"/>
      <c r="G2" s="141"/>
      <c r="H2" s="142"/>
    </row>
    <row r="3" spans="1:8" ht="35.1" customHeight="1" thickBot="1">
      <c r="A3" s="143" t="s">
        <v>82</v>
      </c>
      <c r="B3" s="222"/>
      <c r="C3" s="223"/>
      <c r="D3" s="144" t="s">
        <v>83</v>
      </c>
      <c r="E3" s="145" t="s">
        <v>84</v>
      </c>
      <c r="F3" s="146"/>
      <c r="G3" s="136"/>
      <c r="H3" s="136"/>
    </row>
    <row r="4" spans="1:8" ht="35.1" customHeight="1" thickTop="1">
      <c r="A4" s="147" t="s">
        <v>85</v>
      </c>
      <c r="B4" s="148" t="s">
        <v>86</v>
      </c>
      <c r="C4" s="149" t="s">
        <v>87</v>
      </c>
      <c r="D4" s="149" t="s">
        <v>88</v>
      </c>
      <c r="E4" s="150" t="s">
        <v>89</v>
      </c>
      <c r="F4" s="136"/>
      <c r="G4" s="136"/>
      <c r="H4" s="136"/>
    </row>
    <row r="5" spans="1:8" ht="35.1" customHeight="1">
      <c r="A5" s="151" t="s">
        <v>90</v>
      </c>
      <c r="B5" s="152" t="s">
        <v>91</v>
      </c>
      <c r="C5" s="153" t="s">
        <v>92</v>
      </c>
      <c r="D5" s="154" t="s">
        <v>93</v>
      </c>
      <c r="E5" s="155"/>
      <c r="F5" s="136"/>
      <c r="G5" s="136"/>
      <c r="H5" s="136"/>
    </row>
    <row r="6" spans="1:8" ht="35.1" customHeight="1" thickBot="1">
      <c r="A6" s="143" t="s">
        <v>94</v>
      </c>
      <c r="B6" s="156" t="s">
        <v>95</v>
      </c>
      <c r="C6" s="157" t="s">
        <v>96</v>
      </c>
      <c r="D6" s="158" t="s">
        <v>88</v>
      </c>
      <c r="E6" s="159" t="s">
        <v>97</v>
      </c>
      <c r="F6" s="136"/>
      <c r="G6" s="136"/>
      <c r="H6" s="136"/>
    </row>
    <row r="7" spans="1:8" ht="30" customHeight="1" thickTop="1">
      <c r="A7" s="160" t="s">
        <v>98</v>
      </c>
      <c r="B7" s="136"/>
      <c r="C7" s="136"/>
      <c r="D7" s="161" t="s">
        <v>138</v>
      </c>
      <c r="E7" s="162" t="s">
        <v>136</v>
      </c>
      <c r="F7" s="136"/>
      <c r="G7" s="136"/>
      <c r="H7" s="136"/>
    </row>
    <row r="8" spans="1:8" ht="30" customHeight="1">
      <c r="A8" s="160"/>
      <c r="B8" s="136"/>
      <c r="C8" s="136"/>
      <c r="D8" s="136"/>
      <c r="E8" s="163"/>
      <c r="F8" s="136"/>
      <c r="G8" s="136"/>
      <c r="H8" s="136"/>
    </row>
    <row r="9" spans="1:8" ht="30" customHeight="1">
      <c r="A9" s="160"/>
      <c r="B9" s="136"/>
      <c r="C9" s="136"/>
      <c r="D9" s="136"/>
      <c r="E9" s="163"/>
      <c r="F9" s="136"/>
      <c r="G9" s="136"/>
      <c r="H9" s="136"/>
    </row>
    <row r="10" spans="1:8" ht="30" customHeight="1">
      <c r="A10" s="160"/>
      <c r="B10" s="136"/>
      <c r="C10" s="136"/>
      <c r="D10" s="136"/>
      <c r="E10" s="163"/>
      <c r="F10" s="136"/>
      <c r="G10" s="136"/>
      <c r="H10" s="136"/>
    </row>
    <row r="11" spans="1:8" ht="30" customHeight="1">
      <c r="A11" s="160"/>
      <c r="B11" s="136"/>
      <c r="C11" s="136"/>
      <c r="D11" s="136"/>
      <c r="E11" s="163"/>
      <c r="F11" s="136"/>
      <c r="G11" s="136"/>
      <c r="H11" s="136"/>
    </row>
    <row r="12" spans="1:8" ht="30" customHeight="1">
      <c r="A12" s="160"/>
      <c r="B12" s="136"/>
      <c r="C12" s="136"/>
      <c r="D12" s="136"/>
      <c r="E12" s="163"/>
      <c r="F12" s="136"/>
      <c r="G12" s="136"/>
      <c r="H12" s="136"/>
    </row>
    <row r="13" spans="1:8" ht="30" customHeight="1">
      <c r="A13" s="160"/>
      <c r="B13" s="136"/>
      <c r="C13" s="136"/>
      <c r="D13" s="136"/>
      <c r="E13" s="163"/>
      <c r="F13" s="136"/>
      <c r="G13" s="136"/>
      <c r="H13" s="136"/>
    </row>
    <row r="14" spans="1:8" ht="30" customHeight="1">
      <c r="A14" s="160"/>
      <c r="B14" s="136"/>
      <c r="C14" s="136"/>
      <c r="D14" s="136"/>
      <c r="E14" s="163"/>
      <c r="F14" s="136"/>
      <c r="G14" s="136"/>
      <c r="H14" s="136"/>
    </row>
    <row r="15" spans="1:8" ht="30" customHeight="1">
      <c r="A15" s="164"/>
      <c r="B15" s="165"/>
      <c r="C15" s="165"/>
      <c r="D15" s="165"/>
      <c r="E15" s="166"/>
      <c r="F15" s="136"/>
      <c r="G15" s="136"/>
      <c r="H15" s="136"/>
    </row>
    <row r="16" spans="1:8" ht="20.100000000000001" customHeight="1">
      <c r="A16" s="138" t="s">
        <v>99</v>
      </c>
      <c r="E16" s="167" t="s">
        <v>103</v>
      </c>
      <c r="F16" s="136"/>
      <c r="G16" s="136"/>
      <c r="H16" s="137"/>
    </row>
    <row r="17" spans="1:8" ht="20.100000000000001" customHeight="1">
      <c r="E17" s="167"/>
      <c r="F17" s="136"/>
      <c r="G17" s="136"/>
      <c r="H17" s="137"/>
    </row>
    <row r="18" spans="1:8" ht="20.100000000000001" customHeight="1">
      <c r="A18" s="165"/>
      <c r="E18" s="165"/>
    </row>
    <row r="19" spans="1:8" ht="24.9" customHeight="1">
      <c r="A19" s="136"/>
      <c r="B19" s="136"/>
      <c r="C19" s="136"/>
      <c r="D19" s="136"/>
      <c r="E19" s="136"/>
      <c r="F19" s="137"/>
      <c r="G19" s="137"/>
      <c r="H19" s="137"/>
    </row>
    <row r="20" spans="1:8" ht="35.1" customHeight="1">
      <c r="A20" s="221" t="s">
        <v>81</v>
      </c>
      <c r="B20" s="221"/>
      <c r="C20" s="221"/>
      <c r="D20" s="221"/>
      <c r="E20" s="139" t="s">
        <v>137</v>
      </c>
      <c r="F20" s="140"/>
      <c r="G20" s="141"/>
      <c r="H20" s="142"/>
    </row>
    <row r="21" spans="1:8" ht="35.1" customHeight="1" thickBot="1">
      <c r="A21" s="143" t="s">
        <v>82</v>
      </c>
      <c r="B21" s="222"/>
      <c r="C21" s="223"/>
      <c r="D21" s="144" t="s">
        <v>83</v>
      </c>
      <c r="E21" s="145" t="s">
        <v>84</v>
      </c>
      <c r="F21" s="168"/>
      <c r="G21" s="220"/>
      <c r="H21" s="220"/>
    </row>
    <row r="22" spans="1:8" ht="35.1" customHeight="1" thickTop="1">
      <c r="A22" s="147" t="s">
        <v>85</v>
      </c>
      <c r="B22" s="148" t="s">
        <v>86</v>
      </c>
      <c r="C22" s="149" t="s">
        <v>87</v>
      </c>
      <c r="D22" s="149" t="s">
        <v>88</v>
      </c>
      <c r="E22" s="150" t="s">
        <v>89</v>
      </c>
      <c r="F22" s="136"/>
      <c r="G22" s="136"/>
      <c r="H22" s="136"/>
    </row>
    <row r="23" spans="1:8" ht="35.1" customHeight="1">
      <c r="A23" s="151" t="s">
        <v>90</v>
      </c>
      <c r="B23" s="152" t="s">
        <v>91</v>
      </c>
      <c r="C23" s="153" t="s">
        <v>92</v>
      </c>
      <c r="D23" s="154" t="s">
        <v>93</v>
      </c>
      <c r="E23" s="155"/>
      <c r="F23" s="169"/>
      <c r="G23" s="136"/>
      <c r="H23" s="136"/>
    </row>
    <row r="24" spans="1:8" ht="35.1" customHeight="1" thickBot="1">
      <c r="A24" s="143" t="s">
        <v>94</v>
      </c>
      <c r="B24" s="156" t="s">
        <v>95</v>
      </c>
      <c r="C24" s="157" t="s">
        <v>96</v>
      </c>
      <c r="D24" s="158" t="s">
        <v>88</v>
      </c>
      <c r="E24" s="159" t="s">
        <v>97</v>
      </c>
      <c r="F24" s="170"/>
      <c r="G24" s="136"/>
      <c r="H24" s="170"/>
    </row>
    <row r="25" spans="1:8" ht="30" customHeight="1" thickTop="1">
      <c r="A25" s="160" t="s">
        <v>98</v>
      </c>
      <c r="B25" s="136"/>
      <c r="C25" s="136"/>
      <c r="D25" s="161" t="s">
        <v>138</v>
      </c>
      <c r="E25" s="162" t="s">
        <v>136</v>
      </c>
      <c r="F25" s="136"/>
      <c r="G25" s="136"/>
      <c r="H25" s="136"/>
    </row>
    <row r="26" spans="1:8" ht="30" customHeight="1">
      <c r="A26" s="160"/>
      <c r="B26" s="136"/>
      <c r="C26" s="136"/>
      <c r="D26" s="136"/>
      <c r="E26" s="163"/>
      <c r="F26" s="136"/>
      <c r="G26" s="136"/>
      <c r="H26" s="136"/>
    </row>
    <row r="27" spans="1:8" ht="30" customHeight="1">
      <c r="A27" s="160"/>
      <c r="B27" s="136"/>
      <c r="C27" s="136"/>
      <c r="D27" s="136"/>
      <c r="E27" s="163"/>
      <c r="F27" s="136"/>
      <c r="G27" s="136"/>
      <c r="H27" s="136"/>
    </row>
    <row r="28" spans="1:8" ht="30" customHeight="1">
      <c r="A28" s="160"/>
      <c r="B28" s="136"/>
      <c r="C28" s="136"/>
      <c r="D28" s="136"/>
      <c r="E28" s="163"/>
      <c r="F28" s="136"/>
      <c r="G28" s="136"/>
      <c r="H28" s="136"/>
    </row>
    <row r="29" spans="1:8" ht="30" customHeight="1">
      <c r="A29" s="160"/>
      <c r="B29" s="136"/>
      <c r="C29" s="136"/>
      <c r="D29" s="136"/>
      <c r="E29" s="163"/>
      <c r="F29" s="136"/>
      <c r="G29" s="136"/>
      <c r="H29" s="136"/>
    </row>
    <row r="30" spans="1:8" ht="30" customHeight="1">
      <c r="A30" s="160"/>
      <c r="B30" s="136"/>
      <c r="C30" s="136"/>
      <c r="D30" s="136"/>
      <c r="E30" s="163"/>
      <c r="F30" s="136"/>
      <c r="G30" s="136"/>
      <c r="H30" s="136"/>
    </row>
    <row r="31" spans="1:8" ht="30" customHeight="1">
      <c r="A31" s="160"/>
      <c r="B31" s="136"/>
      <c r="C31" s="136"/>
      <c r="D31" s="136"/>
      <c r="E31" s="163"/>
      <c r="F31" s="136"/>
      <c r="G31" s="136"/>
      <c r="H31" s="136"/>
    </row>
    <row r="32" spans="1:8" ht="30" customHeight="1">
      <c r="A32" s="160"/>
      <c r="B32" s="136"/>
      <c r="C32" s="136"/>
      <c r="D32" s="136"/>
      <c r="E32" s="163"/>
      <c r="F32" s="136"/>
      <c r="G32" s="136"/>
      <c r="H32" s="136"/>
    </row>
    <row r="33" spans="1:8" ht="30" customHeight="1">
      <c r="A33" s="164"/>
      <c r="B33" s="165"/>
      <c r="C33" s="165"/>
      <c r="D33" s="165"/>
      <c r="E33" s="166"/>
      <c r="F33" s="136"/>
      <c r="G33" s="136"/>
      <c r="H33" s="136"/>
    </row>
    <row r="34" spans="1:8" ht="24.9" customHeight="1">
      <c r="A34" s="138" t="s">
        <v>99</v>
      </c>
      <c r="E34" s="167" t="s">
        <v>103</v>
      </c>
      <c r="F34" s="136"/>
      <c r="G34" s="136"/>
      <c r="H34" s="137"/>
    </row>
    <row r="35" spans="1:8" ht="24.9" customHeight="1"/>
    <row r="36" spans="1:8" ht="24.9" customHeight="1">
      <c r="A36" s="136"/>
      <c r="B36" s="136"/>
      <c r="C36" s="136"/>
      <c r="D36" s="136"/>
      <c r="E36" s="136"/>
      <c r="F36" s="137"/>
      <c r="G36" s="137"/>
      <c r="H36" s="137"/>
    </row>
    <row r="37" spans="1:8" ht="35.1" customHeight="1">
      <c r="A37" s="221" t="s">
        <v>81</v>
      </c>
      <c r="B37" s="221"/>
      <c r="C37" s="221"/>
      <c r="D37" s="221"/>
      <c r="E37" s="139" t="s">
        <v>137</v>
      </c>
      <c r="F37" s="140"/>
      <c r="G37" s="141"/>
      <c r="H37" s="142"/>
    </row>
    <row r="38" spans="1:8" ht="35.1" customHeight="1" thickBot="1">
      <c r="A38" s="143" t="s">
        <v>82</v>
      </c>
      <c r="B38" s="222"/>
      <c r="C38" s="223"/>
      <c r="D38" s="144" t="s">
        <v>100</v>
      </c>
      <c r="E38" s="145" t="s">
        <v>84</v>
      </c>
      <c r="F38" s="146"/>
      <c r="G38" s="136"/>
      <c r="H38" s="136"/>
    </row>
    <row r="39" spans="1:8" ht="35.1" customHeight="1" thickTop="1">
      <c r="A39" s="147" t="s">
        <v>85</v>
      </c>
      <c r="B39" s="148" t="s">
        <v>86</v>
      </c>
      <c r="C39" s="149" t="s">
        <v>87</v>
      </c>
      <c r="D39" s="149" t="s">
        <v>88</v>
      </c>
      <c r="E39" s="150" t="s">
        <v>89</v>
      </c>
      <c r="F39" s="136"/>
      <c r="G39" s="136"/>
      <c r="H39" s="136"/>
    </row>
    <row r="40" spans="1:8" ht="35.1" customHeight="1">
      <c r="A40" s="151" t="s">
        <v>90</v>
      </c>
      <c r="B40" s="152" t="s">
        <v>91</v>
      </c>
      <c r="C40" s="153" t="s">
        <v>92</v>
      </c>
      <c r="D40" s="154" t="s">
        <v>93</v>
      </c>
      <c r="E40" s="155"/>
      <c r="F40" s="136"/>
      <c r="G40" s="136"/>
      <c r="H40" s="136"/>
    </row>
    <row r="41" spans="1:8" ht="35.1" customHeight="1" thickBot="1">
      <c r="A41" s="143" t="s">
        <v>94</v>
      </c>
      <c r="B41" s="156" t="s">
        <v>95</v>
      </c>
      <c r="C41" s="157" t="s">
        <v>96</v>
      </c>
      <c r="D41" s="158" t="s">
        <v>88</v>
      </c>
      <c r="E41" s="159" t="s">
        <v>97</v>
      </c>
      <c r="F41" s="136"/>
      <c r="G41" s="136"/>
      <c r="H41" s="136"/>
    </row>
    <row r="42" spans="1:8" ht="30" customHeight="1" thickTop="1">
      <c r="A42" s="160" t="s">
        <v>98</v>
      </c>
      <c r="B42" s="136"/>
      <c r="C42" s="136"/>
      <c r="D42" s="161" t="s">
        <v>138</v>
      </c>
      <c r="E42" s="162" t="s">
        <v>136</v>
      </c>
      <c r="F42" s="136"/>
      <c r="G42" s="136"/>
      <c r="H42" s="136"/>
    </row>
    <row r="43" spans="1:8" ht="30" customHeight="1">
      <c r="A43" s="160"/>
      <c r="B43" s="136"/>
      <c r="C43" s="136"/>
      <c r="D43" s="136"/>
      <c r="E43" s="163"/>
      <c r="F43" s="136"/>
      <c r="G43" s="136"/>
      <c r="H43" s="136"/>
    </row>
    <row r="44" spans="1:8" ht="30" customHeight="1">
      <c r="A44" s="160"/>
      <c r="B44" s="136"/>
      <c r="C44" s="136"/>
      <c r="D44" s="136"/>
      <c r="E44" s="163"/>
      <c r="F44" s="136"/>
      <c r="G44" s="136"/>
      <c r="H44" s="136"/>
    </row>
    <row r="45" spans="1:8" ht="30" customHeight="1">
      <c r="A45" s="160"/>
      <c r="B45" s="136"/>
      <c r="C45" s="136"/>
      <c r="D45" s="136"/>
      <c r="E45" s="163"/>
      <c r="F45" s="136"/>
      <c r="G45" s="136"/>
      <c r="H45" s="136"/>
    </row>
    <row r="46" spans="1:8" ht="30" customHeight="1">
      <c r="A46" s="160"/>
      <c r="B46" s="136"/>
      <c r="C46" s="136"/>
      <c r="D46" s="136"/>
      <c r="E46" s="163"/>
      <c r="F46" s="136"/>
      <c r="G46" s="136"/>
      <c r="H46" s="136"/>
    </row>
    <row r="47" spans="1:8" ht="30" customHeight="1">
      <c r="A47" s="160"/>
      <c r="B47" s="136"/>
      <c r="C47" s="136"/>
      <c r="D47" s="136"/>
      <c r="E47" s="163"/>
      <c r="F47" s="136"/>
      <c r="G47" s="136"/>
      <c r="H47" s="136"/>
    </row>
    <row r="48" spans="1:8" ht="30" customHeight="1">
      <c r="A48" s="160"/>
      <c r="B48" s="136"/>
      <c r="C48" s="136"/>
      <c r="D48" s="136"/>
      <c r="E48" s="163"/>
      <c r="F48" s="136"/>
      <c r="G48" s="136"/>
      <c r="H48" s="136"/>
    </row>
    <row r="49" spans="1:8" ht="30" customHeight="1">
      <c r="A49" s="160"/>
      <c r="B49" s="136"/>
      <c r="C49" s="136"/>
      <c r="D49" s="136"/>
      <c r="E49" s="163"/>
      <c r="F49" s="136"/>
      <c r="G49" s="136"/>
      <c r="H49" s="136"/>
    </row>
    <row r="50" spans="1:8" ht="30" customHeight="1">
      <c r="A50" s="164"/>
      <c r="B50" s="165"/>
      <c r="C50" s="165"/>
      <c r="D50" s="165"/>
      <c r="E50" s="166"/>
      <c r="F50" s="136"/>
      <c r="G50" s="136"/>
      <c r="H50" s="136"/>
    </row>
    <row r="51" spans="1:8" ht="20.100000000000001" customHeight="1">
      <c r="A51" s="138" t="s">
        <v>99</v>
      </c>
      <c r="E51" s="167" t="s">
        <v>103</v>
      </c>
      <c r="F51" s="136"/>
      <c r="G51" s="136"/>
      <c r="H51" s="137"/>
    </row>
    <row r="52" spans="1:8" ht="20.100000000000001" customHeight="1">
      <c r="E52" s="167"/>
      <c r="F52" s="136"/>
      <c r="G52" s="136"/>
      <c r="H52" s="137"/>
    </row>
    <row r="53" spans="1:8" ht="20.100000000000001" customHeight="1">
      <c r="A53" s="165"/>
      <c r="E53" s="165"/>
    </row>
    <row r="54" spans="1:8" ht="24.9" customHeight="1">
      <c r="A54" s="136"/>
      <c r="B54" s="136"/>
      <c r="C54" s="136"/>
      <c r="D54" s="136"/>
      <c r="E54" s="136"/>
      <c r="F54" s="137"/>
      <c r="G54" s="137"/>
      <c r="H54" s="137"/>
    </row>
    <row r="55" spans="1:8" ht="35.1" customHeight="1">
      <c r="A55" s="221" t="s">
        <v>81</v>
      </c>
      <c r="B55" s="221"/>
      <c r="C55" s="221"/>
      <c r="D55" s="221"/>
      <c r="E55" s="139" t="s">
        <v>137</v>
      </c>
      <c r="F55" s="140"/>
      <c r="G55" s="141"/>
      <c r="H55" s="142"/>
    </row>
    <row r="56" spans="1:8" ht="35.1" customHeight="1" thickBot="1">
      <c r="A56" s="143" t="s">
        <v>82</v>
      </c>
      <c r="B56" s="222"/>
      <c r="C56" s="223"/>
      <c r="D56" s="144" t="s">
        <v>100</v>
      </c>
      <c r="E56" s="145" t="s">
        <v>84</v>
      </c>
      <c r="F56" s="168"/>
      <c r="G56" s="220"/>
      <c r="H56" s="220"/>
    </row>
    <row r="57" spans="1:8" ht="35.1" customHeight="1" thickTop="1">
      <c r="A57" s="147" t="s">
        <v>85</v>
      </c>
      <c r="B57" s="148" t="s">
        <v>86</v>
      </c>
      <c r="C57" s="149" t="s">
        <v>87</v>
      </c>
      <c r="D57" s="149" t="s">
        <v>88</v>
      </c>
      <c r="E57" s="150" t="s">
        <v>89</v>
      </c>
      <c r="F57" s="136"/>
      <c r="G57" s="136"/>
      <c r="H57" s="136"/>
    </row>
    <row r="58" spans="1:8" ht="35.1" customHeight="1">
      <c r="A58" s="151" t="s">
        <v>90</v>
      </c>
      <c r="B58" s="152" t="s">
        <v>91</v>
      </c>
      <c r="C58" s="153" t="s">
        <v>92</v>
      </c>
      <c r="D58" s="154" t="s">
        <v>93</v>
      </c>
      <c r="E58" s="155"/>
      <c r="F58" s="169"/>
      <c r="G58" s="136"/>
      <c r="H58" s="136"/>
    </row>
    <row r="59" spans="1:8" ht="35.1" customHeight="1" thickBot="1">
      <c r="A59" s="143" t="s">
        <v>94</v>
      </c>
      <c r="B59" s="156" t="s">
        <v>95</v>
      </c>
      <c r="C59" s="157" t="s">
        <v>96</v>
      </c>
      <c r="D59" s="158" t="s">
        <v>88</v>
      </c>
      <c r="E59" s="159" t="s">
        <v>97</v>
      </c>
      <c r="F59" s="170"/>
      <c r="G59" s="136"/>
      <c r="H59" s="170"/>
    </row>
    <row r="60" spans="1:8" ht="30" customHeight="1" thickTop="1">
      <c r="A60" s="160" t="s">
        <v>98</v>
      </c>
      <c r="B60" s="136"/>
      <c r="C60" s="136"/>
      <c r="D60" s="161" t="s">
        <v>138</v>
      </c>
      <c r="E60" s="162" t="s">
        <v>136</v>
      </c>
      <c r="F60" s="136"/>
      <c r="G60" s="136"/>
      <c r="H60" s="136"/>
    </row>
    <row r="61" spans="1:8" ht="30" customHeight="1">
      <c r="A61" s="160"/>
      <c r="B61" s="136"/>
      <c r="C61" s="136"/>
      <c r="D61" s="136"/>
      <c r="E61" s="163"/>
      <c r="F61" s="136"/>
      <c r="G61" s="136"/>
      <c r="H61" s="136"/>
    </row>
    <row r="62" spans="1:8" ht="30" customHeight="1">
      <c r="A62" s="160"/>
      <c r="B62" s="136"/>
      <c r="C62" s="136"/>
      <c r="D62" s="136"/>
      <c r="E62" s="163"/>
      <c r="F62" s="136"/>
      <c r="G62" s="136"/>
      <c r="H62" s="136"/>
    </row>
    <row r="63" spans="1:8" ht="30" customHeight="1">
      <c r="A63" s="160"/>
      <c r="B63" s="136"/>
      <c r="C63" s="136"/>
      <c r="D63" s="136"/>
      <c r="E63" s="163"/>
      <c r="F63" s="136"/>
      <c r="G63" s="136"/>
      <c r="H63" s="136"/>
    </row>
    <row r="64" spans="1:8" ht="30" customHeight="1">
      <c r="A64" s="160"/>
      <c r="B64" s="136"/>
      <c r="C64" s="136"/>
      <c r="D64" s="136"/>
      <c r="E64" s="163"/>
      <c r="F64" s="136"/>
      <c r="G64" s="136"/>
      <c r="H64" s="136"/>
    </row>
    <row r="65" spans="1:8" ht="30" customHeight="1">
      <c r="A65" s="160"/>
      <c r="B65" s="136"/>
      <c r="C65" s="136"/>
      <c r="D65" s="136"/>
      <c r="E65" s="163"/>
      <c r="F65" s="136"/>
      <c r="G65" s="136"/>
      <c r="H65" s="136"/>
    </row>
    <row r="66" spans="1:8" ht="30" customHeight="1">
      <c r="A66" s="160"/>
      <c r="B66" s="136"/>
      <c r="C66" s="136"/>
      <c r="D66" s="136"/>
      <c r="E66" s="163"/>
      <c r="F66" s="136"/>
      <c r="G66" s="136"/>
      <c r="H66" s="136"/>
    </row>
    <row r="67" spans="1:8" ht="30" customHeight="1">
      <c r="A67" s="160"/>
      <c r="B67" s="136"/>
      <c r="C67" s="136"/>
      <c r="D67" s="136"/>
      <c r="E67" s="163"/>
      <c r="F67" s="136"/>
      <c r="G67" s="136"/>
      <c r="H67" s="136"/>
    </row>
    <row r="68" spans="1:8" ht="30" customHeight="1">
      <c r="A68" s="164"/>
      <c r="B68" s="165"/>
      <c r="C68" s="165"/>
      <c r="D68" s="165"/>
      <c r="E68" s="166"/>
      <c r="F68" s="136"/>
      <c r="G68" s="136"/>
      <c r="H68" s="136"/>
    </row>
    <row r="69" spans="1:8" ht="24.9" customHeight="1">
      <c r="A69" s="138" t="s">
        <v>99</v>
      </c>
      <c r="E69" s="167" t="s">
        <v>103</v>
      </c>
      <c r="F69" s="136"/>
      <c r="G69" s="136"/>
      <c r="H69" s="137"/>
    </row>
    <row r="70" spans="1:8" ht="28.2" customHeight="1"/>
    <row r="71" spans="1:8" ht="24.9" customHeight="1">
      <c r="A71" s="136"/>
      <c r="B71" s="136"/>
      <c r="C71" s="136"/>
      <c r="D71" s="136"/>
      <c r="E71" s="136"/>
      <c r="F71" s="137"/>
      <c r="G71" s="137"/>
      <c r="H71" s="137"/>
    </row>
    <row r="72" spans="1:8" ht="35.1" customHeight="1">
      <c r="A72" s="221" t="s">
        <v>81</v>
      </c>
      <c r="B72" s="221"/>
      <c r="C72" s="221"/>
      <c r="D72" s="221"/>
      <c r="E72" s="139" t="s">
        <v>137</v>
      </c>
      <c r="F72" s="140"/>
      <c r="G72" s="141"/>
      <c r="H72" s="142"/>
    </row>
    <row r="73" spans="1:8" ht="35.1" customHeight="1" thickBot="1">
      <c r="A73" s="143" t="s">
        <v>82</v>
      </c>
      <c r="B73" s="222"/>
      <c r="C73" s="223"/>
      <c r="D73" s="144" t="s">
        <v>101</v>
      </c>
      <c r="E73" s="145" t="s">
        <v>84</v>
      </c>
      <c r="F73" s="146"/>
      <c r="G73" s="136"/>
      <c r="H73" s="136"/>
    </row>
    <row r="74" spans="1:8" ht="35.1" customHeight="1" thickTop="1">
      <c r="A74" s="147" t="s">
        <v>85</v>
      </c>
      <c r="B74" s="148" t="s">
        <v>86</v>
      </c>
      <c r="C74" s="149" t="s">
        <v>87</v>
      </c>
      <c r="D74" s="149" t="s">
        <v>88</v>
      </c>
      <c r="E74" s="150" t="s">
        <v>89</v>
      </c>
      <c r="F74" s="136"/>
      <c r="G74" s="136"/>
      <c r="H74" s="136"/>
    </row>
    <row r="75" spans="1:8" ht="35.1" customHeight="1">
      <c r="A75" s="151" t="s">
        <v>90</v>
      </c>
      <c r="B75" s="152" t="s">
        <v>91</v>
      </c>
      <c r="C75" s="153" t="s">
        <v>92</v>
      </c>
      <c r="D75" s="154" t="s">
        <v>93</v>
      </c>
      <c r="E75" s="155"/>
      <c r="F75" s="136"/>
      <c r="G75" s="136"/>
      <c r="H75" s="136"/>
    </row>
    <row r="76" spans="1:8" ht="35.1" customHeight="1" thickBot="1">
      <c r="A76" s="143" t="s">
        <v>94</v>
      </c>
      <c r="B76" s="156" t="s">
        <v>95</v>
      </c>
      <c r="C76" s="157" t="s">
        <v>96</v>
      </c>
      <c r="D76" s="158" t="s">
        <v>88</v>
      </c>
      <c r="E76" s="159" t="s">
        <v>97</v>
      </c>
      <c r="F76" s="136"/>
      <c r="G76" s="136"/>
      <c r="H76" s="136"/>
    </row>
    <row r="77" spans="1:8" ht="30" customHeight="1" thickTop="1">
      <c r="A77" s="160" t="s">
        <v>98</v>
      </c>
      <c r="B77" s="136"/>
      <c r="C77" s="136"/>
      <c r="D77" s="161" t="s">
        <v>138</v>
      </c>
      <c r="E77" s="162" t="s">
        <v>136</v>
      </c>
      <c r="F77" s="136"/>
      <c r="G77" s="136"/>
      <c r="H77" s="136"/>
    </row>
    <row r="78" spans="1:8" ht="30" customHeight="1">
      <c r="A78" s="160"/>
      <c r="B78" s="136"/>
      <c r="C78" s="136"/>
      <c r="D78" s="136"/>
      <c r="E78" s="163"/>
      <c r="F78" s="136"/>
      <c r="G78" s="136"/>
      <c r="H78" s="136"/>
    </row>
    <row r="79" spans="1:8" ht="30" customHeight="1">
      <c r="A79" s="160"/>
      <c r="B79" s="136"/>
      <c r="C79" s="136"/>
      <c r="D79" s="136"/>
      <c r="E79" s="163"/>
      <c r="F79" s="136"/>
      <c r="G79" s="136"/>
      <c r="H79" s="136"/>
    </row>
    <row r="80" spans="1:8" ht="30" customHeight="1">
      <c r="A80" s="160"/>
      <c r="B80" s="136"/>
      <c r="C80" s="136"/>
      <c r="D80" s="136"/>
      <c r="E80" s="163"/>
      <c r="F80" s="136"/>
      <c r="G80" s="136"/>
      <c r="H80" s="136"/>
    </row>
    <row r="81" spans="1:8" ht="30" customHeight="1">
      <c r="A81" s="160"/>
      <c r="B81" s="136"/>
      <c r="C81" s="136"/>
      <c r="D81" s="136"/>
      <c r="E81" s="163"/>
      <c r="F81" s="136"/>
      <c r="G81" s="136"/>
      <c r="H81" s="136"/>
    </row>
    <row r="82" spans="1:8" ht="30" customHeight="1">
      <c r="A82" s="160"/>
      <c r="B82" s="136"/>
      <c r="C82" s="136"/>
      <c r="D82" s="136"/>
      <c r="E82" s="163"/>
      <c r="F82" s="136"/>
      <c r="G82" s="136"/>
      <c r="H82" s="136"/>
    </row>
    <row r="83" spans="1:8" ht="30" customHeight="1">
      <c r="A83" s="160"/>
      <c r="B83" s="136"/>
      <c r="C83" s="136"/>
      <c r="D83" s="136"/>
      <c r="E83" s="163"/>
      <c r="F83" s="136"/>
      <c r="G83" s="136"/>
      <c r="H83" s="136"/>
    </row>
    <row r="84" spans="1:8" ht="30" customHeight="1">
      <c r="A84" s="160"/>
      <c r="B84" s="136"/>
      <c r="C84" s="136"/>
      <c r="D84" s="136"/>
      <c r="E84" s="163"/>
      <c r="F84" s="136"/>
      <c r="G84" s="136"/>
      <c r="H84" s="136"/>
    </row>
    <row r="85" spans="1:8" ht="30" customHeight="1">
      <c r="A85" s="164"/>
      <c r="B85" s="165"/>
      <c r="C85" s="165"/>
      <c r="D85" s="165"/>
      <c r="E85" s="166"/>
      <c r="F85" s="136"/>
      <c r="G85" s="136"/>
      <c r="H85" s="136"/>
    </row>
    <row r="86" spans="1:8" ht="20.100000000000001" customHeight="1">
      <c r="A86" s="138" t="s">
        <v>99</v>
      </c>
      <c r="E86" s="167" t="s">
        <v>103</v>
      </c>
      <c r="F86" s="136"/>
      <c r="G86" s="136"/>
      <c r="H86" s="137"/>
    </row>
    <row r="87" spans="1:8" ht="20.100000000000001" customHeight="1">
      <c r="E87" s="167"/>
      <c r="F87" s="136"/>
      <c r="G87" s="136"/>
      <c r="H87" s="137"/>
    </row>
    <row r="88" spans="1:8" ht="20.100000000000001" customHeight="1">
      <c r="A88" s="165"/>
      <c r="E88" s="165"/>
    </row>
    <row r="89" spans="1:8" ht="24.9" customHeight="1">
      <c r="A89" s="136"/>
      <c r="B89" s="136"/>
      <c r="C89" s="136"/>
      <c r="D89" s="136"/>
      <c r="E89" s="136"/>
      <c r="F89" s="137"/>
      <c r="G89" s="137"/>
      <c r="H89" s="137"/>
    </row>
    <row r="90" spans="1:8" ht="35.1" customHeight="1">
      <c r="A90" s="221" t="s">
        <v>81</v>
      </c>
      <c r="B90" s="221"/>
      <c r="C90" s="221"/>
      <c r="D90" s="221"/>
      <c r="E90" s="139" t="s">
        <v>137</v>
      </c>
      <c r="F90" s="140"/>
      <c r="G90" s="141"/>
      <c r="H90" s="142"/>
    </row>
    <row r="91" spans="1:8" ht="35.1" customHeight="1" thickBot="1">
      <c r="A91" s="143" t="s">
        <v>82</v>
      </c>
      <c r="B91" s="222"/>
      <c r="C91" s="223"/>
      <c r="D91" s="144" t="s">
        <v>101</v>
      </c>
      <c r="E91" s="145" t="s">
        <v>84</v>
      </c>
      <c r="F91" s="168"/>
      <c r="G91" s="220"/>
      <c r="H91" s="220"/>
    </row>
    <row r="92" spans="1:8" ht="35.1" customHeight="1" thickTop="1">
      <c r="A92" s="147" t="s">
        <v>85</v>
      </c>
      <c r="B92" s="148" t="s">
        <v>86</v>
      </c>
      <c r="C92" s="149" t="s">
        <v>87</v>
      </c>
      <c r="D92" s="149" t="s">
        <v>88</v>
      </c>
      <c r="E92" s="150" t="s">
        <v>89</v>
      </c>
      <c r="F92" s="136"/>
      <c r="G92" s="136"/>
      <c r="H92" s="136"/>
    </row>
    <row r="93" spans="1:8" ht="35.1" customHeight="1">
      <c r="A93" s="151" t="s">
        <v>90</v>
      </c>
      <c r="B93" s="152" t="s">
        <v>91</v>
      </c>
      <c r="C93" s="153" t="s">
        <v>92</v>
      </c>
      <c r="D93" s="154" t="s">
        <v>93</v>
      </c>
      <c r="E93" s="155"/>
      <c r="F93" s="169"/>
      <c r="G93" s="136"/>
      <c r="H93" s="136"/>
    </row>
    <row r="94" spans="1:8" ht="35.1" customHeight="1" thickBot="1">
      <c r="A94" s="143" t="s">
        <v>94</v>
      </c>
      <c r="B94" s="156" t="s">
        <v>95</v>
      </c>
      <c r="C94" s="157" t="s">
        <v>96</v>
      </c>
      <c r="D94" s="158" t="s">
        <v>88</v>
      </c>
      <c r="E94" s="159" t="s">
        <v>97</v>
      </c>
      <c r="F94" s="170"/>
      <c r="G94" s="136"/>
      <c r="H94" s="170"/>
    </row>
    <row r="95" spans="1:8" ht="30" customHeight="1" thickTop="1">
      <c r="A95" s="160" t="s">
        <v>98</v>
      </c>
      <c r="B95" s="136"/>
      <c r="C95" s="136"/>
      <c r="D95" s="161" t="s">
        <v>138</v>
      </c>
      <c r="E95" s="162" t="s">
        <v>136</v>
      </c>
      <c r="F95" s="136"/>
      <c r="G95" s="136"/>
      <c r="H95" s="136"/>
    </row>
    <row r="96" spans="1:8" ht="30" customHeight="1">
      <c r="A96" s="160"/>
      <c r="B96" s="136"/>
      <c r="C96" s="136"/>
      <c r="D96" s="136"/>
      <c r="E96" s="163"/>
      <c r="F96" s="136"/>
      <c r="G96" s="136"/>
      <c r="H96" s="136"/>
    </row>
    <row r="97" spans="1:8" ht="30" customHeight="1">
      <c r="A97" s="160"/>
      <c r="B97" s="136"/>
      <c r="C97" s="136"/>
      <c r="D97" s="136"/>
      <c r="E97" s="163"/>
      <c r="F97" s="136"/>
      <c r="G97" s="136"/>
      <c r="H97" s="136"/>
    </row>
    <row r="98" spans="1:8" ht="30" customHeight="1">
      <c r="A98" s="160"/>
      <c r="B98" s="136"/>
      <c r="C98" s="136"/>
      <c r="D98" s="136"/>
      <c r="E98" s="163"/>
      <c r="F98" s="136"/>
      <c r="G98" s="136"/>
      <c r="H98" s="136"/>
    </row>
    <row r="99" spans="1:8" ht="30" customHeight="1">
      <c r="A99" s="160"/>
      <c r="B99" s="136"/>
      <c r="C99" s="136"/>
      <c r="D99" s="136"/>
      <c r="E99" s="163"/>
      <c r="F99" s="136"/>
      <c r="G99" s="136"/>
      <c r="H99" s="136"/>
    </row>
    <row r="100" spans="1:8" ht="30" customHeight="1">
      <c r="A100" s="160"/>
      <c r="B100" s="136"/>
      <c r="C100" s="136"/>
      <c r="D100" s="136"/>
      <c r="E100" s="163"/>
      <c r="F100" s="136"/>
      <c r="G100" s="136"/>
      <c r="H100" s="136"/>
    </row>
    <row r="101" spans="1:8" ht="30" customHeight="1">
      <c r="A101" s="160"/>
      <c r="B101" s="136"/>
      <c r="C101" s="136"/>
      <c r="D101" s="136"/>
      <c r="E101" s="163"/>
      <c r="F101" s="136"/>
      <c r="G101" s="136"/>
      <c r="H101" s="136"/>
    </row>
    <row r="102" spans="1:8" ht="30" customHeight="1">
      <c r="A102" s="160"/>
      <c r="B102" s="136"/>
      <c r="C102" s="136"/>
      <c r="D102" s="136"/>
      <c r="E102" s="163"/>
      <c r="F102" s="136"/>
      <c r="G102" s="136"/>
      <c r="H102" s="136"/>
    </row>
    <row r="103" spans="1:8" ht="30" customHeight="1">
      <c r="A103" s="164"/>
      <c r="B103" s="165"/>
      <c r="C103" s="165"/>
      <c r="D103" s="165"/>
      <c r="E103" s="166"/>
      <c r="F103" s="136"/>
      <c r="G103" s="136"/>
      <c r="H103" s="136"/>
    </row>
    <row r="104" spans="1:8" ht="24.9" customHeight="1">
      <c r="A104" s="138" t="s">
        <v>99</v>
      </c>
      <c r="E104" s="167" t="s">
        <v>103</v>
      </c>
      <c r="F104" s="136"/>
      <c r="G104" s="136"/>
      <c r="H104" s="137"/>
    </row>
    <row r="105" spans="1:8" ht="22.2" customHeight="1">
      <c r="A105" s="165"/>
      <c r="E105" s="165"/>
    </row>
    <row r="106" spans="1:8" ht="24.9" customHeight="1">
      <c r="A106" s="136"/>
      <c r="B106" s="136"/>
      <c r="C106" s="136"/>
      <c r="D106" s="136"/>
      <c r="E106" s="136"/>
      <c r="F106" s="137"/>
      <c r="G106" s="137"/>
      <c r="H106" s="137"/>
    </row>
    <row r="107" spans="1:8" ht="35.1" customHeight="1">
      <c r="A107" s="221" t="s">
        <v>81</v>
      </c>
      <c r="B107" s="221"/>
      <c r="C107" s="221"/>
      <c r="D107" s="221"/>
      <c r="E107" s="139" t="s">
        <v>137</v>
      </c>
      <c r="F107" s="140"/>
      <c r="G107" s="141"/>
      <c r="H107" s="142"/>
    </row>
    <row r="108" spans="1:8" ht="35.1" customHeight="1" thickBot="1">
      <c r="A108" s="143" t="s">
        <v>82</v>
      </c>
      <c r="B108" s="222"/>
      <c r="C108" s="223"/>
      <c r="D108" s="144" t="s">
        <v>102</v>
      </c>
      <c r="E108" s="145" t="s">
        <v>84</v>
      </c>
      <c r="F108" s="146"/>
      <c r="G108" s="136"/>
      <c r="H108" s="136"/>
    </row>
    <row r="109" spans="1:8" ht="35.1" customHeight="1" thickTop="1">
      <c r="A109" s="147" t="s">
        <v>85</v>
      </c>
      <c r="B109" s="148" t="s">
        <v>86</v>
      </c>
      <c r="C109" s="149" t="s">
        <v>87</v>
      </c>
      <c r="D109" s="149" t="s">
        <v>88</v>
      </c>
      <c r="E109" s="150" t="s">
        <v>89</v>
      </c>
      <c r="F109" s="136"/>
      <c r="G109" s="136"/>
      <c r="H109" s="136"/>
    </row>
    <row r="110" spans="1:8" ht="35.1" customHeight="1">
      <c r="A110" s="151" t="s">
        <v>90</v>
      </c>
      <c r="B110" s="152" t="s">
        <v>91</v>
      </c>
      <c r="C110" s="153" t="s">
        <v>92</v>
      </c>
      <c r="D110" s="154" t="s">
        <v>93</v>
      </c>
      <c r="E110" s="155"/>
      <c r="F110" s="136"/>
      <c r="G110" s="136"/>
      <c r="H110" s="136"/>
    </row>
    <row r="111" spans="1:8" ht="35.1" customHeight="1" thickBot="1">
      <c r="A111" s="143" t="s">
        <v>94</v>
      </c>
      <c r="B111" s="156" t="s">
        <v>95</v>
      </c>
      <c r="C111" s="157" t="s">
        <v>96</v>
      </c>
      <c r="D111" s="158" t="s">
        <v>88</v>
      </c>
      <c r="E111" s="159" t="s">
        <v>97</v>
      </c>
      <c r="F111" s="136"/>
      <c r="G111" s="136"/>
      <c r="H111" s="136"/>
    </row>
    <row r="112" spans="1:8" ht="30" customHeight="1" thickTop="1">
      <c r="A112" s="160" t="s">
        <v>98</v>
      </c>
      <c r="B112" s="136"/>
      <c r="C112" s="136"/>
      <c r="D112" s="161" t="s">
        <v>138</v>
      </c>
      <c r="E112" s="162" t="s">
        <v>136</v>
      </c>
      <c r="F112" s="136"/>
      <c r="G112" s="136"/>
      <c r="H112" s="136"/>
    </row>
    <row r="113" spans="1:8" ht="30" customHeight="1">
      <c r="A113" s="160"/>
      <c r="B113" s="136"/>
      <c r="C113" s="136"/>
      <c r="D113" s="136"/>
      <c r="E113" s="163"/>
      <c r="F113" s="136"/>
      <c r="G113" s="136"/>
      <c r="H113" s="136"/>
    </row>
    <row r="114" spans="1:8" ht="30" customHeight="1">
      <c r="A114" s="160"/>
      <c r="B114" s="136"/>
      <c r="C114" s="136"/>
      <c r="D114" s="136"/>
      <c r="E114" s="163"/>
      <c r="F114" s="136"/>
      <c r="G114" s="136"/>
      <c r="H114" s="136"/>
    </row>
    <row r="115" spans="1:8" ht="30" customHeight="1">
      <c r="A115" s="160"/>
      <c r="B115" s="136"/>
      <c r="C115" s="136"/>
      <c r="D115" s="136"/>
      <c r="E115" s="163"/>
      <c r="F115" s="136"/>
      <c r="G115" s="136"/>
      <c r="H115" s="136"/>
    </row>
    <row r="116" spans="1:8" ht="30" customHeight="1">
      <c r="A116" s="160"/>
      <c r="B116" s="136"/>
      <c r="C116" s="136"/>
      <c r="D116" s="136"/>
      <c r="E116" s="163"/>
      <c r="F116" s="136"/>
      <c r="G116" s="136"/>
      <c r="H116" s="136"/>
    </row>
    <row r="117" spans="1:8" ht="30" customHeight="1">
      <c r="A117" s="160"/>
      <c r="B117" s="136"/>
      <c r="C117" s="136"/>
      <c r="D117" s="136"/>
      <c r="E117" s="163"/>
      <c r="F117" s="136"/>
      <c r="G117" s="136"/>
      <c r="H117" s="136"/>
    </row>
    <row r="118" spans="1:8" ht="30" customHeight="1">
      <c r="A118" s="160"/>
      <c r="B118" s="136"/>
      <c r="C118" s="136"/>
      <c r="D118" s="136"/>
      <c r="E118" s="163"/>
      <c r="F118" s="136"/>
      <c r="G118" s="136"/>
      <c r="H118" s="136"/>
    </row>
    <row r="119" spans="1:8" ht="30" customHeight="1">
      <c r="A119" s="160"/>
      <c r="B119" s="136"/>
      <c r="C119" s="136"/>
      <c r="D119" s="136"/>
      <c r="E119" s="163"/>
      <c r="F119" s="136"/>
      <c r="G119" s="136"/>
      <c r="H119" s="136"/>
    </row>
    <row r="120" spans="1:8" ht="30" customHeight="1">
      <c r="A120" s="164"/>
      <c r="B120" s="165"/>
      <c r="C120" s="165"/>
      <c r="D120" s="165"/>
      <c r="E120" s="166"/>
      <c r="F120" s="136"/>
      <c r="G120" s="136"/>
      <c r="H120" s="136"/>
    </row>
    <row r="121" spans="1:8" ht="20.100000000000001" customHeight="1">
      <c r="A121" s="138" t="s">
        <v>99</v>
      </c>
      <c r="E121" s="167" t="s">
        <v>103</v>
      </c>
      <c r="F121" s="136"/>
      <c r="G121" s="136"/>
      <c r="H121" s="137"/>
    </row>
    <row r="122" spans="1:8" ht="20.100000000000001" customHeight="1">
      <c r="E122" s="167"/>
      <c r="F122" s="136"/>
      <c r="G122" s="136"/>
      <c r="H122" s="137"/>
    </row>
    <row r="123" spans="1:8" ht="20.100000000000001" customHeight="1">
      <c r="A123" s="165"/>
      <c r="E123" s="165"/>
    </row>
    <row r="124" spans="1:8" ht="24.9" customHeight="1">
      <c r="A124" s="136"/>
      <c r="B124" s="136"/>
      <c r="C124" s="136"/>
      <c r="D124" s="136"/>
      <c r="E124" s="136"/>
      <c r="F124" s="137"/>
      <c r="G124" s="137"/>
      <c r="H124" s="137"/>
    </row>
    <row r="125" spans="1:8" ht="35.1" customHeight="1">
      <c r="A125" s="221" t="s">
        <v>81</v>
      </c>
      <c r="B125" s="221"/>
      <c r="C125" s="221"/>
      <c r="D125" s="221"/>
      <c r="E125" s="139" t="s">
        <v>137</v>
      </c>
      <c r="F125" s="140"/>
      <c r="G125" s="141"/>
      <c r="H125" s="142"/>
    </row>
    <row r="126" spans="1:8" ht="35.1" customHeight="1" thickBot="1">
      <c r="A126" s="143" t="s">
        <v>82</v>
      </c>
      <c r="B126" s="222"/>
      <c r="C126" s="223"/>
      <c r="D126" s="144" t="s">
        <v>102</v>
      </c>
      <c r="E126" s="171" t="s">
        <v>84</v>
      </c>
      <c r="F126" s="168"/>
      <c r="G126" s="220"/>
      <c r="H126" s="220"/>
    </row>
    <row r="127" spans="1:8" ht="35.1" customHeight="1" thickTop="1">
      <c r="A127" s="147" t="s">
        <v>85</v>
      </c>
      <c r="B127" s="148" t="s">
        <v>86</v>
      </c>
      <c r="C127" s="149" t="s">
        <v>87</v>
      </c>
      <c r="D127" s="149" t="s">
        <v>88</v>
      </c>
      <c r="E127" s="150" t="s">
        <v>89</v>
      </c>
      <c r="F127" s="136"/>
      <c r="G127" s="136"/>
      <c r="H127" s="136"/>
    </row>
    <row r="128" spans="1:8" ht="35.1" customHeight="1">
      <c r="A128" s="151" t="s">
        <v>90</v>
      </c>
      <c r="B128" s="152" t="s">
        <v>91</v>
      </c>
      <c r="C128" s="153" t="s">
        <v>92</v>
      </c>
      <c r="D128" s="154" t="s">
        <v>93</v>
      </c>
      <c r="E128" s="155"/>
      <c r="F128" s="169"/>
      <c r="G128" s="136"/>
      <c r="H128" s="136"/>
    </row>
    <row r="129" spans="1:8" ht="35.1" customHeight="1" thickBot="1">
      <c r="A129" s="143" t="s">
        <v>94</v>
      </c>
      <c r="B129" s="156" t="s">
        <v>95</v>
      </c>
      <c r="C129" s="157" t="s">
        <v>96</v>
      </c>
      <c r="D129" s="158" t="s">
        <v>88</v>
      </c>
      <c r="E129" s="159" t="s">
        <v>97</v>
      </c>
      <c r="F129" s="170"/>
      <c r="G129" s="136"/>
      <c r="H129" s="170"/>
    </row>
    <row r="130" spans="1:8" ht="30" customHeight="1" thickTop="1">
      <c r="A130" s="160" t="s">
        <v>98</v>
      </c>
      <c r="B130" s="136"/>
      <c r="C130" s="136"/>
      <c r="D130" s="161" t="s">
        <v>138</v>
      </c>
      <c r="E130" s="162" t="s">
        <v>136</v>
      </c>
      <c r="F130" s="136"/>
      <c r="G130" s="136"/>
      <c r="H130" s="136"/>
    </row>
    <row r="131" spans="1:8" ht="30" customHeight="1">
      <c r="A131" s="160"/>
      <c r="B131" s="136"/>
      <c r="C131" s="136"/>
      <c r="D131" s="136"/>
      <c r="E131" s="163"/>
      <c r="F131" s="136"/>
      <c r="G131" s="136"/>
      <c r="H131" s="136"/>
    </row>
    <row r="132" spans="1:8" ht="30" customHeight="1">
      <c r="A132" s="160"/>
      <c r="B132" s="136"/>
      <c r="C132" s="136"/>
      <c r="D132" s="136"/>
      <c r="E132" s="163"/>
      <c r="F132" s="136"/>
      <c r="G132" s="136"/>
      <c r="H132" s="136"/>
    </row>
    <row r="133" spans="1:8" ht="30" customHeight="1">
      <c r="A133" s="160"/>
      <c r="B133" s="136"/>
      <c r="C133" s="136"/>
      <c r="D133" s="136"/>
      <c r="E133" s="163"/>
      <c r="F133" s="136"/>
      <c r="G133" s="136"/>
      <c r="H133" s="136"/>
    </row>
    <row r="134" spans="1:8" ht="30" customHeight="1">
      <c r="A134" s="160"/>
      <c r="B134" s="136"/>
      <c r="C134" s="136"/>
      <c r="D134" s="136"/>
      <c r="E134" s="163"/>
      <c r="F134" s="136"/>
      <c r="G134" s="136"/>
      <c r="H134" s="136"/>
    </row>
    <row r="135" spans="1:8" ht="30" customHeight="1">
      <c r="A135" s="160"/>
      <c r="B135" s="136"/>
      <c r="C135" s="136"/>
      <c r="D135" s="136"/>
      <c r="E135" s="163"/>
      <c r="F135" s="136"/>
      <c r="G135" s="136"/>
      <c r="H135" s="136"/>
    </row>
    <row r="136" spans="1:8" ht="30" customHeight="1">
      <c r="A136" s="160"/>
      <c r="B136" s="136"/>
      <c r="C136" s="136"/>
      <c r="D136" s="136"/>
      <c r="E136" s="163"/>
      <c r="F136" s="136"/>
      <c r="G136" s="136"/>
      <c r="H136" s="136"/>
    </row>
    <row r="137" spans="1:8" ht="30" customHeight="1">
      <c r="A137" s="160"/>
      <c r="B137" s="136"/>
      <c r="C137" s="136"/>
      <c r="D137" s="136"/>
      <c r="E137" s="163"/>
      <c r="F137" s="136"/>
      <c r="G137" s="136"/>
      <c r="H137" s="136"/>
    </row>
    <row r="138" spans="1:8" ht="30" customHeight="1">
      <c r="A138" s="164"/>
      <c r="B138" s="165"/>
      <c r="C138" s="165"/>
      <c r="D138" s="165"/>
      <c r="E138" s="166"/>
      <c r="F138" s="136"/>
      <c r="G138" s="136"/>
      <c r="H138" s="136"/>
    </row>
    <row r="139" spans="1:8" ht="24.9" customHeight="1">
      <c r="A139" s="138" t="s">
        <v>99</v>
      </c>
      <c r="E139" s="167" t="s">
        <v>103</v>
      </c>
      <c r="F139" s="136"/>
      <c r="G139" s="136"/>
      <c r="H139" s="137"/>
    </row>
    <row r="140" spans="1:8" ht="25.2" customHeight="1"/>
  </sheetData>
  <mergeCells count="20">
    <mergeCell ref="B126:C126"/>
    <mergeCell ref="G126:H126"/>
    <mergeCell ref="A90:D90"/>
    <mergeCell ref="B91:C91"/>
    <mergeCell ref="G91:H91"/>
    <mergeCell ref="A107:D107"/>
    <mergeCell ref="B108:C108"/>
    <mergeCell ref="A125:D125"/>
    <mergeCell ref="G21:H21"/>
    <mergeCell ref="A37:D37"/>
    <mergeCell ref="B73:C73"/>
    <mergeCell ref="A2:D2"/>
    <mergeCell ref="B3:C3"/>
    <mergeCell ref="A20:D20"/>
    <mergeCell ref="B21:C21"/>
    <mergeCell ref="B38:C38"/>
    <mergeCell ref="A55:D55"/>
    <mergeCell ref="B56:C56"/>
    <mergeCell ref="G56:H56"/>
    <mergeCell ref="A72:D72"/>
  </mergeCells>
  <phoneticPr fontId="1"/>
  <pageMargins left="0.74803149606299213" right="0.52" top="0.23622047244094491" bottom="0.22" header="0.23622047244094491" footer="0.19685039370078741"/>
  <pageSetup paperSize="9" scale="81" fitToHeight="0" orientation="portrait" horizontalDpi="4294967293" verticalDpi="300" r:id="rId1"/>
  <headerFooter alignWithMargins="0"/>
  <rowBreaks count="2" manualBreakCount="2">
    <brk id="35" max="4" man="1"/>
    <brk id="70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1日目</vt:lpstr>
      <vt:lpstr>2日目</vt:lpstr>
      <vt:lpstr>3日目</vt:lpstr>
      <vt:lpstr>4日目</vt:lpstr>
      <vt:lpstr>まとめ</vt:lpstr>
      <vt:lpstr>入力の仕方</vt:lpstr>
      <vt:lpstr>原簿</vt:lpstr>
      <vt:lpstr>アンケート用紙(ちょっと一言）</vt:lpstr>
      <vt:lpstr>'1日目'!Print_Area</vt:lpstr>
      <vt:lpstr>'2日目'!Print_Area</vt:lpstr>
      <vt:lpstr>'3日目'!Print_Area</vt:lpstr>
      <vt:lpstr>'4日目'!Print_Area</vt:lpstr>
      <vt:lpstr>'アンケート用紙(ちょっと一言）'!Print_Area</vt:lpstr>
      <vt:lpstr>まとめ!Print_Area</vt:lpstr>
      <vt:lpstr>原簿!Print_Area</vt:lpstr>
      <vt:lpstr>入力の仕方!Print_Area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座間市</dc:creator>
  <cp:lastModifiedBy>Owner</cp:lastModifiedBy>
  <cp:lastPrinted>2016-05-04T00:32:40Z</cp:lastPrinted>
  <dcterms:created xsi:type="dcterms:W3CDTF">2015-02-06T03:55:03Z</dcterms:created>
  <dcterms:modified xsi:type="dcterms:W3CDTF">2016-05-04T01:14:49Z</dcterms:modified>
</cp:coreProperties>
</file>