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092" yWindow="-180" windowWidth="13368" windowHeight="9156" tabRatio="318"/>
  </bookViews>
  <sheets>
    <sheet name="相談会集計" sheetId="1" r:id="rId1"/>
    <sheet name="相談者属性" sheetId="3" r:id="rId2"/>
    <sheet name="特記事項" sheetId="2" r:id="rId3"/>
  </sheets>
  <definedNames>
    <definedName name="_xlnm.Print_Area" localSheetId="0">相談会集計!$B$1:$U$80</definedName>
  </definedNames>
  <calcPr calcId="145621"/>
</workbook>
</file>

<file path=xl/calcChain.xml><?xml version="1.0" encoding="utf-8"?>
<calcChain xmlns="http://schemas.openxmlformats.org/spreadsheetml/2006/main">
  <c r="U74" i="1" l="1"/>
  <c r="U73" i="1"/>
  <c r="U72" i="1"/>
  <c r="U71" i="1"/>
  <c r="U70" i="1"/>
  <c r="B76" i="3"/>
  <c r="U64" i="1"/>
  <c r="U65" i="1"/>
  <c r="U66" i="1"/>
  <c r="U67" i="1"/>
  <c r="U68" i="1"/>
  <c r="G81" i="3"/>
  <c r="M81" i="3"/>
  <c r="L81" i="3"/>
  <c r="K81" i="3"/>
  <c r="I81" i="3"/>
  <c r="H81" i="3"/>
  <c r="E81" i="3"/>
  <c r="D81" i="3"/>
  <c r="C81" i="3"/>
  <c r="R76" i="3"/>
  <c r="Q76" i="3"/>
  <c r="P76" i="3"/>
  <c r="O76" i="3"/>
  <c r="N76" i="3"/>
  <c r="M76" i="3"/>
  <c r="L76" i="3"/>
  <c r="K76" i="3"/>
  <c r="J76" i="3"/>
  <c r="I76" i="3"/>
  <c r="H76" i="3"/>
  <c r="G76" i="3"/>
  <c r="F76" i="3"/>
  <c r="E76" i="3"/>
  <c r="U80" i="1"/>
  <c r="U81" i="1"/>
  <c r="U82" i="1"/>
  <c r="U58" i="1"/>
  <c r="U60" i="1"/>
  <c r="U61" i="1"/>
  <c r="U62" i="1"/>
  <c r="U63" i="1"/>
  <c r="U57" i="1"/>
  <c r="U56" i="1"/>
  <c r="U55" i="1"/>
  <c r="U54" i="1"/>
  <c r="U53" i="1"/>
  <c r="U52" i="1"/>
  <c r="U46" i="1"/>
  <c r="U47" i="1"/>
  <c r="U48" i="1"/>
  <c r="U49" i="1"/>
  <c r="U50" i="1"/>
  <c r="U51"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U40" i="1"/>
  <c r="U41" i="1"/>
  <c r="U42" i="1"/>
  <c r="U43" i="1"/>
  <c r="U44" i="1"/>
  <c r="U45" i="1"/>
  <c r="U34" i="1"/>
  <c r="U35" i="1"/>
  <c r="U36" i="1"/>
  <c r="U37" i="1"/>
  <c r="U38" i="1"/>
  <c r="U39" i="1"/>
  <c r="T76" i="1"/>
  <c r="S76" i="1"/>
  <c r="R76" i="1"/>
  <c r="Q76" i="1"/>
  <c r="P76" i="1"/>
  <c r="O76" i="1"/>
  <c r="N76" i="1"/>
  <c r="M76" i="1"/>
  <c r="L76" i="1"/>
  <c r="K76" i="1"/>
  <c r="J76" i="1"/>
  <c r="I76" i="1"/>
  <c r="G76" i="1"/>
  <c r="F76" i="1"/>
  <c r="U28" i="1"/>
  <c r="U29" i="1"/>
  <c r="U30" i="1"/>
  <c r="U31" i="1"/>
  <c r="U32" i="1"/>
  <c r="U33" i="1"/>
  <c r="U19" i="1"/>
  <c r="U20" i="1"/>
  <c r="U21" i="1"/>
  <c r="U22" i="1"/>
  <c r="U23" i="1"/>
  <c r="U24" i="1"/>
  <c r="U25" i="1"/>
  <c r="U26" i="1"/>
  <c r="U27" i="1"/>
  <c r="B76" i="1"/>
  <c r="H75" i="1"/>
  <c r="U16" i="1"/>
  <c r="U17" i="1"/>
  <c r="U18" i="1"/>
  <c r="U10" i="1"/>
  <c r="E76" i="1"/>
  <c r="U75" i="1"/>
  <c r="U9" i="1"/>
  <c r="U79" i="1"/>
  <c r="U8" i="1"/>
  <c r="U11" i="1"/>
  <c r="U5" i="1"/>
  <c r="H5" i="1"/>
  <c r="U6" i="1"/>
  <c r="U15" i="1"/>
  <c r="U14" i="1"/>
  <c r="U13" i="1"/>
  <c r="U12" i="1"/>
  <c r="U4" i="1"/>
  <c r="U7" i="1"/>
  <c r="H4" i="1"/>
  <c r="H76" i="1" l="1"/>
  <c r="U76" i="1"/>
  <c r="O81" i="3"/>
  <c r="J81" i="3"/>
  <c r="F81" i="3"/>
  <c r="N81" i="3"/>
  <c r="P81" i="3" l="1"/>
</calcChain>
</file>

<file path=xl/sharedStrings.xml><?xml version="1.0" encoding="utf-8"?>
<sst xmlns="http://schemas.openxmlformats.org/spreadsheetml/2006/main" count="645" uniqueCount="267">
  <si>
    <t>実施場所</t>
    <rPh sb="0" eb="2">
      <t>ジッシ</t>
    </rPh>
    <rPh sb="2" eb="4">
      <t>バショ</t>
    </rPh>
    <phoneticPr fontId="2"/>
  </si>
  <si>
    <t>講師数</t>
    <rPh sb="0" eb="2">
      <t>コウシ</t>
    </rPh>
    <rPh sb="2" eb="3">
      <t>スウ</t>
    </rPh>
    <phoneticPr fontId="2"/>
  </si>
  <si>
    <t>その他</t>
    <rPh sb="2" eb="3">
      <t>タ</t>
    </rPh>
    <phoneticPr fontId="2"/>
  </si>
  <si>
    <t>特記事項</t>
    <rPh sb="0" eb="2">
      <t>トッキ</t>
    </rPh>
    <rPh sb="2" eb="4">
      <t>ジコウ</t>
    </rPh>
    <phoneticPr fontId="2"/>
  </si>
  <si>
    <t>合計</t>
    <rPh sb="0" eb="2">
      <t>ゴウケイ</t>
    </rPh>
    <phoneticPr fontId="2"/>
  </si>
  <si>
    <t>相談件数</t>
    <rPh sb="0" eb="2">
      <t>ソウダン</t>
    </rPh>
    <rPh sb="2" eb="4">
      <t>ケンスウ</t>
    </rPh>
    <phoneticPr fontId="2"/>
  </si>
  <si>
    <t>初参加</t>
    <rPh sb="0" eb="1">
      <t>ハジ</t>
    </rPh>
    <rPh sb="1" eb="3">
      <t>サンカ</t>
    </rPh>
    <phoneticPr fontId="2"/>
  </si>
  <si>
    <t>再参加</t>
    <rPh sb="0" eb="1">
      <t>サイ</t>
    </rPh>
    <rPh sb="1" eb="2">
      <t>サン</t>
    </rPh>
    <rPh sb="2" eb="3">
      <t>カ</t>
    </rPh>
    <phoneticPr fontId="2"/>
  </si>
  <si>
    <t>※ この表は、各グループ相談会担当者のご協力をいただき、ホームページ部会運営委員が作成を担当しています。</t>
    <rPh sb="4" eb="5">
      <t>ヒョウ</t>
    </rPh>
    <rPh sb="7" eb="8">
      <t>カク</t>
    </rPh>
    <rPh sb="12" eb="15">
      <t>ソウダンカイ</t>
    </rPh>
    <rPh sb="15" eb="18">
      <t>タントウシャ</t>
    </rPh>
    <rPh sb="20" eb="22">
      <t>キョウリョク</t>
    </rPh>
    <rPh sb="34" eb="36">
      <t>ブカイ</t>
    </rPh>
    <rPh sb="36" eb="38">
      <t>ウンエイ</t>
    </rPh>
    <rPh sb="38" eb="40">
      <t>イイン</t>
    </rPh>
    <rPh sb="41" eb="43">
      <t>サクセイ</t>
    </rPh>
    <rPh sb="44" eb="46">
      <t>タントウ</t>
    </rPh>
    <phoneticPr fontId="2"/>
  </si>
  <si>
    <t>※ このエクセルデータ及びグラフは、「パソコン相談会実施報告掲示板」に記入された情報で、逐次更新しています。</t>
    <rPh sb="11" eb="12">
      <t>オヨ</t>
    </rPh>
    <rPh sb="23" eb="25">
      <t>ソウダン</t>
    </rPh>
    <rPh sb="25" eb="26">
      <t>カイ</t>
    </rPh>
    <rPh sb="26" eb="28">
      <t>ジッシ</t>
    </rPh>
    <rPh sb="28" eb="30">
      <t>ホウコク</t>
    </rPh>
    <rPh sb="30" eb="33">
      <t>ケイジバン</t>
    </rPh>
    <rPh sb="35" eb="37">
      <t>キニュウ</t>
    </rPh>
    <rPh sb="40" eb="42">
      <t>ジョウホウ</t>
    </rPh>
    <rPh sb="44" eb="46">
      <t>チクジ</t>
    </rPh>
    <rPh sb="46" eb="48">
      <t>コウシン</t>
    </rPh>
    <phoneticPr fontId="2"/>
  </si>
  <si>
    <t>東文化</t>
    <rPh sb="0" eb="1">
      <t>ヒガシ</t>
    </rPh>
    <rPh sb="1" eb="3">
      <t>ブンカ</t>
    </rPh>
    <phoneticPr fontId="2"/>
  </si>
  <si>
    <t>Ａ</t>
    <phoneticPr fontId="2"/>
  </si>
  <si>
    <t>性別</t>
    <rPh sb="0" eb="2">
      <t>セイベツ</t>
    </rPh>
    <phoneticPr fontId="2"/>
  </si>
  <si>
    <t>男</t>
    <rPh sb="0" eb="1">
      <t>オトコ</t>
    </rPh>
    <phoneticPr fontId="2"/>
  </si>
  <si>
    <t>女</t>
    <rPh sb="0" eb="1">
      <t>オンナ</t>
    </rPh>
    <phoneticPr fontId="2"/>
  </si>
  <si>
    <t>～４０</t>
    <phoneticPr fontId="2"/>
  </si>
  <si>
    <t>４０～</t>
    <phoneticPr fontId="2"/>
  </si>
  <si>
    <t>５０～</t>
    <phoneticPr fontId="2"/>
  </si>
  <si>
    <t>６０～</t>
    <phoneticPr fontId="2"/>
  </si>
  <si>
    <t>７０～</t>
    <phoneticPr fontId="2"/>
  </si>
  <si>
    <t>年齢区分</t>
    <rPh sb="0" eb="2">
      <t>ネンレイ</t>
    </rPh>
    <rPh sb="2" eb="4">
      <t>クブン</t>
    </rPh>
    <phoneticPr fontId="2"/>
  </si>
  <si>
    <t>会場（９８）</t>
    <rPh sb="0" eb="2">
      <t>カイジョウ</t>
    </rPh>
    <phoneticPr fontId="2"/>
  </si>
  <si>
    <t>持参</t>
    <rPh sb="0" eb="2">
      <t>ジサン</t>
    </rPh>
    <phoneticPr fontId="2"/>
  </si>
  <si>
    <t>パソコン</t>
    <phoneticPr fontId="2"/>
  </si>
  <si>
    <t>日付</t>
    <rPh sb="0" eb="2">
      <t>ヒヅケ</t>
    </rPh>
    <phoneticPr fontId="2"/>
  </si>
  <si>
    <t>グループ</t>
    <phoneticPr fontId="2"/>
  </si>
  <si>
    <t>2000（Ｍｅ）</t>
    <phoneticPr fontId="2"/>
  </si>
  <si>
    <t>ＸＰ</t>
    <phoneticPr fontId="2"/>
  </si>
  <si>
    <t>Ｖｉｓｔａ　</t>
    <phoneticPr fontId="2"/>
  </si>
  <si>
    <t>7</t>
    <phoneticPr fontId="2"/>
  </si>
  <si>
    <t>持参パソコンＯＳ</t>
    <rPh sb="0" eb="2">
      <t>ジサン</t>
    </rPh>
    <phoneticPr fontId="2"/>
  </si>
  <si>
    <t>A</t>
    <phoneticPr fontId="2"/>
  </si>
  <si>
    <r>
      <t>パソコン相談会　相談者属性データ</t>
    </r>
    <r>
      <rPr>
        <sz val="18"/>
        <rFont val="ＭＳ Ｐゴシック"/>
        <family val="3"/>
        <charset val="128"/>
      </rPr>
      <t>（平成24年度）</t>
    </r>
    <rPh sb="4" eb="7">
      <t>ソウダンカイ</t>
    </rPh>
    <rPh sb="8" eb="11">
      <t>ソウダンシャ</t>
    </rPh>
    <rPh sb="11" eb="13">
      <t>ゾクセイ</t>
    </rPh>
    <rPh sb="17" eb="19">
      <t>ヘイセイ</t>
    </rPh>
    <rPh sb="21" eb="22">
      <t>ネン</t>
    </rPh>
    <rPh sb="22" eb="23">
      <t>ド</t>
    </rPh>
    <phoneticPr fontId="2"/>
  </si>
  <si>
    <t>北文化</t>
    <rPh sb="0" eb="1">
      <t>キタ</t>
    </rPh>
    <rPh sb="1" eb="2">
      <t>ブン</t>
    </rPh>
    <rPh sb="2" eb="3">
      <t>カ</t>
    </rPh>
    <phoneticPr fontId="2"/>
  </si>
  <si>
    <t>D</t>
    <phoneticPr fontId="2"/>
  </si>
  <si>
    <t>D</t>
    <phoneticPr fontId="2"/>
  </si>
  <si>
    <t>公民館</t>
    <rPh sb="0" eb="3">
      <t>コウミンカン</t>
    </rPh>
    <phoneticPr fontId="2"/>
  </si>
  <si>
    <t>C</t>
    <phoneticPr fontId="2"/>
  </si>
  <si>
    <t>C</t>
    <phoneticPr fontId="2"/>
  </si>
  <si>
    <t>A</t>
    <phoneticPr fontId="2"/>
  </si>
  <si>
    <t>A</t>
    <phoneticPr fontId="2"/>
  </si>
  <si>
    <t>D</t>
    <phoneticPr fontId="2"/>
  </si>
  <si>
    <t>D</t>
    <phoneticPr fontId="2"/>
  </si>
  <si>
    <t>D</t>
    <phoneticPr fontId="2"/>
  </si>
  <si>
    <t>A</t>
    <phoneticPr fontId="2"/>
  </si>
  <si>
    <t>C</t>
    <phoneticPr fontId="2"/>
  </si>
  <si>
    <t>C</t>
    <phoneticPr fontId="2"/>
  </si>
  <si>
    <t>6月3日</t>
  </si>
  <si>
    <t>東地区</t>
  </si>
  <si>
    <t>A</t>
  </si>
  <si>
    <t>6月6日</t>
  </si>
  <si>
    <t>北地区</t>
  </si>
  <si>
    <t>D</t>
  </si>
  <si>
    <t>6月8日</t>
  </si>
  <si>
    <t>公民館</t>
  </si>
  <si>
    <t>C</t>
  </si>
  <si>
    <t>6月17日</t>
  </si>
  <si>
    <t>6月20日</t>
  </si>
  <si>
    <t>6月26日</t>
  </si>
  <si>
    <t>◎</t>
  </si>
  <si>
    <t>◎</t>
    <phoneticPr fontId="2"/>
  </si>
  <si>
    <t>デジカメ</t>
    <phoneticPr fontId="2"/>
  </si>
  <si>
    <t>グループ</t>
    <phoneticPr fontId="2"/>
  </si>
  <si>
    <t xml:space="preserve">       参  加   者</t>
    <phoneticPr fontId="2"/>
  </si>
  <si>
    <t>セキュリティ</t>
    <phoneticPr fontId="2"/>
  </si>
  <si>
    <t>ワード</t>
    <phoneticPr fontId="2"/>
  </si>
  <si>
    <t>エクセル</t>
    <phoneticPr fontId="2"/>
  </si>
  <si>
    <t>インターネット</t>
    <phoneticPr fontId="2"/>
  </si>
  <si>
    <t>Ｅメール</t>
    <phoneticPr fontId="2"/>
  </si>
  <si>
    <t>はがき</t>
    <phoneticPr fontId="2"/>
  </si>
  <si>
    <t>周辺接続　　機器</t>
    <rPh sb="0" eb="2">
      <t>シュウヘン</t>
    </rPh>
    <rPh sb="2" eb="4">
      <t>セツゾク</t>
    </rPh>
    <phoneticPr fontId="2"/>
  </si>
  <si>
    <t>映像・音楽メディア</t>
    <rPh sb="0" eb="2">
      <t>エイゾウ</t>
    </rPh>
    <rPh sb="3" eb="5">
      <t>オンガク</t>
    </rPh>
    <phoneticPr fontId="2"/>
  </si>
  <si>
    <t>パソコンの
基礎</t>
    <rPh sb="6" eb="8">
      <t>キソ</t>
    </rPh>
    <phoneticPr fontId="2"/>
  </si>
  <si>
    <t>デスクトップ整理</t>
  </si>
  <si>
    <t>２０１２年度（H2４年度）パソコン相談集計表</t>
    <rPh sb="4" eb="6">
      <t>ネンド</t>
    </rPh>
    <rPh sb="10" eb="11">
      <t>ネン</t>
    </rPh>
    <rPh sb="11" eb="12">
      <t>ド</t>
    </rPh>
    <rPh sb="17" eb="19">
      <t>ソウダン</t>
    </rPh>
    <rPh sb="19" eb="21">
      <t>シュウケイ</t>
    </rPh>
    <rPh sb="21" eb="22">
      <t>ヒョウ</t>
    </rPh>
    <phoneticPr fontId="2"/>
  </si>
  <si>
    <t>グループ</t>
    <phoneticPr fontId="2"/>
  </si>
  <si>
    <t>※ 相談者属性ならびに特記事項のシートもご覧ください。</t>
    <rPh sb="2" eb="5">
      <t>ソウダンシャ</t>
    </rPh>
    <rPh sb="5" eb="7">
      <t>ゾクセイ</t>
    </rPh>
    <rPh sb="11" eb="13">
      <t>トッキ</t>
    </rPh>
    <rPh sb="13" eb="15">
      <t>ジコウ</t>
    </rPh>
    <rPh sb="21" eb="22">
      <t>ラン</t>
    </rPh>
    <phoneticPr fontId="2"/>
  </si>
  <si>
    <t>7月1日</t>
  </si>
  <si>
    <t>7月4日</t>
  </si>
  <si>
    <t>7月13日</t>
  </si>
  <si>
    <t>7月15日</t>
  </si>
  <si>
    <t>▼初めてＭａｃ・Ｉ Ｐａｄ関連の相談があった。メール接続についてで、講師がアカウント設定を行ったがＭａｃのＯＳに慣れておらず本日は時間切れになってしまった。▼女性の相談者が携帯電話に貯め込んだ写真をＰＣに取り込みたいとの相談。ケータイはメーカーによっても、機種によっても操作方法が異なる。講師はＰＣ取り込み以前のケータイ操作に慣れるのに苦労していた。▼Ｗｉｎ７のペイントを使ってホームページに載せるお絵かきの方法。講師は丁寧に教えているが相談者は大分苦労していた。▼本日は普段あまりない相談が３つあった。</t>
    <rPh sb="204" eb="206">
      <t>ホウホウ</t>
    </rPh>
    <phoneticPr fontId="2"/>
  </si>
  <si>
    <r>
      <t>▼”周辺接続機器”の相談で、</t>
    </r>
    <r>
      <rPr>
        <sz val="11"/>
        <rFont val="ＭＳ Ｐゴシック"/>
        <family val="3"/>
        <charset val="128"/>
      </rPr>
      <t>買ったプリンターが動かない。原因はドライバーがインストールされてないよう。相談者が旦那に連絡しＣＡＮＯＮの大きなプリンターを持ってこさせ、インストール後無事動作し喜ばれた。▼”その他”の相談は名刺作成の市販アプリケーションの使い方。市販アプリの対応は取説等がないとやっかいだが、色々試行錯誤し対応していた。</t>
    </r>
    <rPh sb="89" eb="90">
      <t>ゴ</t>
    </rPh>
    <phoneticPr fontId="2"/>
  </si>
  <si>
    <t>▼ ＰＣ持参は当たり前になってきたが、ひとつ共通することがある。デスクトップ面にやたらとフォルダやファイルやＰＣメーカ独自ソフトのアイコンが貼り付けられて、画面の半分を占めているのもある。尋ねると、”いつの間にかこうなってしまって、整理したいがどうしたらよいのかわからない”。初心者にはチョット理解に時間がかかるかもしれないが、「デスクトップ整理」の手助けが必要かも知れない。</t>
    <phoneticPr fontId="2"/>
  </si>
  <si>
    <t>▼度々くる人が、Eメールの受信内容について相談にきた。内容は「おめでとうございます。あなたに５０万円相当の賞品が当選しました。すぐ下記メールに連絡ください」というものだった。応募した記憶はなく、返信もまだしていないという。それは悪質な詐欺のﾃﾞｰﾀ収集の可能性があるので絶対に返信せず、今後メールきても無視するよう念を押した。相談者は多少未練があるようだが了承した。</t>
    <rPh sb="1" eb="3">
      <t>タビタビ</t>
    </rPh>
    <rPh sb="5" eb="6">
      <t>ヒト</t>
    </rPh>
    <phoneticPr fontId="2"/>
  </si>
  <si>
    <t>▼相談者は皆再訪者で講師もそれぞれなじみの相談者に対応する形となり和気あいあいとやっていました。▼講師４名（２名欠席）は限界少数であり相談者が７名になったらきついです。新入会員獲得を積極展開していきたいです。</t>
    <phoneticPr fontId="2"/>
  </si>
  <si>
    <t>▼IEがいつのまにか無くなってホームページが見れなくなる相談があった。OSのアップデートするも、復旧せず、次回にインストールする予定。</t>
    <phoneticPr fontId="2"/>
  </si>
  <si>
    <t>▼Liveメールが主体になってきたが、久しぶりにOEに関する相談があり、担当した講師も記憶を取り戻すのに戸惑った様子でした。</t>
    <phoneticPr fontId="2"/>
  </si>
  <si>
    <t>▼デジカメ相談は写真のアルバム印刷方法</t>
    <phoneticPr fontId="2"/>
  </si>
  <si>
    <t xml:space="preserve"> ▼Aグループの野島グループ長が取材にきました。講師数に加算していません。</t>
    <phoneticPr fontId="2"/>
  </si>
  <si>
    <t>▼持参されたパソコンを、相談会終了時にシャットダウンする際、５２個のインストールが始まり、定時を過ぎても終了せず、廊下のテーブルに移動してインストールを完了してもらうケースがあった。</t>
    <phoneticPr fontId="2"/>
  </si>
  <si>
    <t>▼プリンタを持参した方が１名いた。</t>
    <phoneticPr fontId="2"/>
  </si>
  <si>
    <t>7月18日</t>
  </si>
  <si>
    <t>▼パソコンと関係なく、テレビとインターネットを接続する方法の相談があった。パソコン相談会の主旨とは多少違うようだが、時代の流れで今後増えるかもしれない。</t>
    <phoneticPr fontId="2"/>
  </si>
  <si>
    <t>▼市催ワード講座受講者が来た。２日目ポスター作成で、クリップアートで取込んだ文字の移動がどうにもできない。「文字列の折り返しの設定」の変更忘れである。本人亡備録に”変更”をメモしているのに。講座では、繰り返し注意するよう教える必要あり。▼ボイスレコーダからＣＤ－Ｒへ音声取込み方法の相談。持参したレコーダとＰＣ間のＵＳＢケーブルが合わなかったが、対応講師が保有していたのでＰＣデスクトップへコピー。相当数のファイルなので、全て再生してから必要なファイルだけを別のフォルダに分かりやすいタイトルを付けてコピーし、それをＣＤ－Ｒに焼き込むよう指導。（ちなみにこの相談者もワード受講者）</t>
    <rPh sb="12" eb="13">
      <t>キ</t>
    </rPh>
    <phoneticPr fontId="2"/>
  </si>
  <si>
    <t>▼市講座用の無線ＬＡＮ親機が不調のため、ＬＡＮケーブルを特殊な方法で接続して有線ＬＡＮを構築した。▼以前の報告で、訳のわからないEメールに対応したためトラブルになり、クレジットカードの暗証番号を変えた相談者が再訪。今度は承諾もしていないユーティリテーソフトがパソコンにインストールされて、代金（３２００円）振り込み票が郵送されてきた。何と、引き落し口座番号が変更後のものになっている。変更後番号は教えなければ相手は知り得ないですよ、と言っても、そんなことはしてない・・・。結局、クレジット会社を解約し、さらにEメールアドレスも変えるように進言した。狙った獲物は食い尽すつもりなのか不気味だ。</t>
    <phoneticPr fontId="2"/>
  </si>
  <si>
    <t>7月24日</t>
  </si>
  <si>
    <t>▼新しく参加された方はパソコンを初めて購入するので、選び方などの相談。▼グループメールの開設について、講師サイドからの質問も含めています。▼ホームページを開局したい相談があった。</t>
    <phoneticPr fontId="2"/>
  </si>
  <si>
    <t>8月1日</t>
  </si>
  <si>
    <t>8月5日</t>
  </si>
  <si>
    <t>8月10日</t>
  </si>
  <si>
    <t>8月15日</t>
  </si>
  <si>
    <t>8月26日</t>
  </si>
  <si>
    <t>8月28日</t>
  </si>
  <si>
    <t>▼レコーダから音声の取り込み、これは初めての相談です。</t>
  </si>
  <si>
    <t>▼HPパッカードのプリンター、印刷出来ない。ドライバーをインターネットから探してインストールして復旧させる。</t>
  </si>
  <si>
    <t>▼質問：パソコンをたちあげると数日前か「Reg Clean Pro」というソフトが出て、使用中のパソコンにエラーが発生、エラーを解決しますという内容のメッセージが表示され困っている。解決しようと思い、指示に従い進めて行くと費用が発生する内容。</t>
  </si>
  <si>
    <t>　回答：「Reg Clean Pro」をインターネット経由、検索・調査すると「詐欺まがいで評判」のソフトである事が判明。フリーソフトをダウンロードした際にダウンロードソフトに付いて来てパソコンに取り込まれたもの。アンインストール削除作業を行い解決した。</t>
  </si>
  <si>
    <t>Aグループの野島氏が参加。上記質問者のパソコンを変なソフトをインストールした日より、前の状態に復元した。これで解決できたと言っていました。</t>
  </si>
  <si>
    <t>▼インターネットでショッピング。買いたい商品が決まっており、出来るだけ安く購入する方法が知りたいという要望だった。価格COMで最安値を見つけ教えた。パソコンの相談会の相談内容として必ずしも相応しくない感じもするが、ネットショッピング初心者のガイド役として相談に応じた。</t>
    <phoneticPr fontId="2"/>
  </si>
  <si>
    <t>▼携帯電話機の写真をパソコンに取り込みたい、相談があった。</t>
    <phoneticPr fontId="2"/>
  </si>
  <si>
    <t>▼SONYのICレコーダーを操作中取り込んだファイルが消えたとの相談。パソコンは東芝製で、Windowsソフトを使っていたので、東芝のサポートで東芝の音楽ソフトの使い方を教えてもらうようアドバイス。</t>
    <phoneticPr fontId="2"/>
  </si>
  <si>
    <t>▼これらの相談カテゴリーは、「セキュリティ」としてカウントした。また、野島氏を講師数に加えた。</t>
    <phoneticPr fontId="2"/>
  </si>
  <si>
    <t>▼Ｗ７パソコンを買ってoutlookでメールを始めた初心者の相談。講師側で同メーラーを使っている人がなく、特に理由がなければ講座でも使用しているWindowsLiveメールを勧める。</t>
    <phoneticPr fontId="2"/>
  </si>
  <si>
    <t>▼事情で定例第３週日曜を４週目にずらしたので出足を心配したが、５名の相談者があり、さほど影響なかった。▼別件で来られた竹本会長に助っ人になって頂き相談対応した。▼本日、ＺＰＳＣ入会希望者が見学に来る予定だったが、連絡なくキャンセルされた。▼市講座で、表はＷｏｒd or Ｅｘｃｅｌどちらでも作れると習ったが、ＤＶＤに録画した映画のリスト表はどちらが良いかの相談。紙で書かれた下書きを見ると、正しくＥｘｃelのデータベース表。さっそく対応講師が見本を作製。「これからの整理が楽しみです」と帰っていった。</t>
    <rPh sb="187" eb="188">
      <t>シタ</t>
    </rPh>
    <rPh sb="188" eb="189">
      <t>カ</t>
    </rPh>
    <phoneticPr fontId="2"/>
  </si>
  <si>
    <t>▼携帯電話機からメモリカード取り出し、カードメモリを使って、パソコンに取り込んだ。分類項目は、デジカメとして、カウントした。</t>
    <phoneticPr fontId="2"/>
  </si>
  <si>
    <t>▼今回の講師数は４名。前回、相談者が９名だったのでどうなるか心配したが、お陰さまと言うべきか５名。しかも相談内容が以前からの継続課題だったので滞ることなく進められた。▼これまで講座用だった旧ビスタ機が相談会用にリニューアルして倉庫に置いてあるということだったが探しても見当たらなかった。どうなっているのかチェックの必要がある。▼本月第３週相談会は館の行事の事情から第四週に変更になっているので、その旨を相談者に伝えた。</t>
    <rPh sb="168" eb="169">
      <t>シュウ</t>
    </rPh>
    <phoneticPr fontId="2"/>
  </si>
  <si>
    <t>各館に配られたVista機のi-フィルターを削除して欲しい。</t>
  </si>
  <si>
    <t>▼今回、会場のパソコン使用者が２名いた。一人は、講師のパソコンを使用した。早くもう１台のVisata機が欲しいです。</t>
  </si>
  <si>
    <t>　動画をパソコンに保存することができるフリーソフト、Craving Explorer がある。このソフトをインストールして、できるかどうか試した。結果はうまくできた。相談者は、結構お気に入りに登録しているらしくて、頑張ってパソコンに保存すると、張り切っていた。</t>
  </si>
  <si>
    <t>⇒まずエクセルで簡単なデータを入力しシートを使ったコピーの仕方やファイルの保存方法を教えた。</t>
    <phoneticPr fontId="2"/>
  </si>
  <si>
    <t>⇒Windowsメールを作成して自分宛のアドレス（009）に送信後受信の確認をした。</t>
    <phoneticPr fontId="2"/>
  </si>
  <si>
    <t>なし</t>
    <phoneticPr fontId="2"/>
  </si>
  <si>
    <t>▼YouTube で動画をよく見ている相談者から、気に入った動画は、お気に入りに登録している。しかし、数日経つと、動画が見られなくなる。（Youtube に登録者が削除している。）何とか、動画をパソコンに保存することができないか。</t>
    <phoneticPr fontId="2"/>
  </si>
  <si>
    <t>▼いつもは来場者が少なめの公民館に、なぜか９人の方が来場され、６人の講師が対応に追われた。内３人がパソコンの買い替え、捨てる際のデータ消去などの相談があった。▼Ｅメールやインターネット絡みの相談が４人あり、ＬＡＮハブへの接続のケーブルが足りなかった。今後増えることも予想されるので、故障で使用不能のＬＡＮケーブルの買い替えが必要。▼なお、パソコン不持参の方３名が９８機を使った。予定されている相談会用ＰＣの設置が待たれる。</t>
    <phoneticPr fontId="2"/>
  </si>
  <si>
    <t>▼６０歳代の女性が孫とスカイプ通話がやりたいと来た。スカイプの開設手続きは結構面倒なようで、メモをとりながら講師と一緒に取り組んでいた。▼自宅にインターネットがなく、長い間ＯＳ（XP）をアップデートをしてないので動作が遅いのでは？という相談で、今回会場の回線で実施した。しかし１時間経過しても終了せず、うまくＵＰできずに帰った。ＰＣ自体も相当の年代物で、買い替えの時期かも知れない</t>
    <rPh sb="31" eb="33">
      <t>カイセツ</t>
    </rPh>
    <rPh sb="69" eb="71">
      <t>ジタク</t>
    </rPh>
    <rPh sb="83" eb="84">
      <t>ナガ</t>
    </rPh>
    <rPh sb="85" eb="86">
      <t>アイダ</t>
    </rPh>
    <rPh sb="106" eb="108">
      <t>ドウサ</t>
    </rPh>
    <rPh sb="109" eb="110">
      <t>オソ</t>
    </rPh>
    <rPh sb="118" eb="120">
      <t>ソウダン</t>
    </rPh>
    <rPh sb="182" eb="184">
      <t>ジキ</t>
    </rPh>
    <rPh sb="186" eb="187">
      <t>シ</t>
    </rPh>
    <phoneticPr fontId="2"/>
  </si>
  <si>
    <t>▼「求職中で、エクセル、ワード、メールができる人という採用条件なのでパソコンを習得したい。」と40代の女性が初めて訪れた。文字入力は問題なくできるが、そのデータの利用や保存の仕方等が分からない。</t>
    <phoneticPr fontId="2"/>
  </si>
  <si>
    <t>▼OEからwindows mailへ乗り換えの設定や、iPadからデータの取出し・取り込みなど、最近の相談カテゴリーは多様化の傾向。</t>
    <phoneticPr fontId="2"/>
  </si>
  <si>
    <t>10月3日</t>
  </si>
  <si>
    <t>10月7日</t>
  </si>
  <si>
    <t>10月12日</t>
  </si>
  <si>
    <t>10月17日</t>
  </si>
  <si>
    <t>10月21日</t>
  </si>
  <si>
    <t>10月23日</t>
  </si>
  <si>
    <t>▼Cグループの押田さんが参加された。講師カウントに含んでいます。</t>
  </si>
  <si>
    <t>相談員：土持氏応援あり</t>
  </si>
  <si>
    <t>▼本日より相談会用ＰＣ３台が入り、ウインドウズ７の正規品認証登録を行った。　▼漢字変換内容に不満を感じる相談があり、結果は自己責任であることを承諾の上、不評のＩＭＥ２００７を同２０１０にアップデートするお手伝いをした。　▼ネット買物に際し疑問や注意事項に関する相談が２件もあった。ネット通販利用が広がっている気配を感じる。　▼相談会交流会でＡグループ是安氏、Ｄグループ小林氏が出席され、相談者へのサポートもいただき助かりました。</t>
  </si>
  <si>
    <t>▼Aグループの是安さんが参加された。講師のカウントに入れています。</t>
  </si>
  <si>
    <t>▼現在行っているワード講座受講者が２名来訪された。パソコン相談会が講座を補完するのが理想の一つだが、講座で呼びかけてもこの形がなかなか広がらない。　▼メールアカウントYahooからauに乗り換え設定依頼あり。auの設定方法に多少変則性があるため手間取ったが無事完了し大いに感謝された。▼相談会交流会でＡ・鈴木氏が見学された。</t>
  </si>
  <si>
    <t>▼ツイッターの使い方の質問があった。ツイッターのホームページでアカウントを登録する。ツイッターに登録されているユーザーの中からフォローするユーザーを選択する。そうするとそのユーザーのツイートが表示できる。</t>
    <phoneticPr fontId="2"/>
  </si>
  <si>
    <t>▼メーラーから「81%フル」というフェイリュメールが届く。何のことか？みたところ各フォルダーはファイルの量も少なく、サーバーが一杯になっている様子も無い。無視して様子を見ることにした。</t>
    <phoneticPr fontId="2"/>
  </si>
  <si>
    <t>▼画像ファイルなどをよく保存するピクチャフォルダをD：ドライブに移行する仕方などの質問が出てきた。</t>
    <phoneticPr fontId="2"/>
  </si>
  <si>
    <t>▼Ａグループ待望の新会員が会長・面接で訪れた。正式配属は役員会決定だが、早速に相談者対応に当たった。▼本日はDグループ木下、下田さんが交流参加で総勢９名となり相談者５名を上まわった。お陰で相談会リーダーは楽をしました。▼時候か、はがきソフト「筆まめ」の相談があった。ワード講座カリキュラムに「はがき作成」があるが、市販専用ソフトでの相談増えている。筆まめ、筆ぐるめ、筆王、郵政のフリーソフト等あり、自分が使ってないソフトだと正確に教えられないのが実情で、どうしたものか？</t>
    <rPh sb="25" eb="27">
      <t>ハイゾク</t>
    </rPh>
    <rPh sb="69" eb="71">
      <t>サンカ</t>
    </rPh>
    <rPh sb="102" eb="103">
      <t>ラク</t>
    </rPh>
    <rPh sb="212" eb="214">
      <t>セイカク</t>
    </rPh>
    <phoneticPr fontId="2"/>
  </si>
  <si>
    <t>▼ノートパソコンでマウスだけを使っているが、誤ってタッチパッドに触れると画面が動くので、この機能を外したいの相談。”コンパネ→マウス→タッチパッドを無効”で解決する。この操作はマウスを使い始めたらやっておくべき作業であり、”ほんとうに初めてのパソコン講座”で教えておくべきではないか？（ＰＣ機種によっては初期設定で切り換えられる機能があるが）▼本日は担当講師４名に竹本会長交流会参加で計５名。相談者は７名で待機してもらった人がでた。比較的なじみのある相談者に待ってもらい、新規に近い相談者を優先して当たった。</t>
    <rPh sb="145" eb="147">
      <t>キシュ</t>
    </rPh>
    <rPh sb="152" eb="154">
      <t>ショキ</t>
    </rPh>
    <rPh sb="154" eb="156">
      <t>セッテイ</t>
    </rPh>
    <rPh sb="157" eb="158">
      <t>キ</t>
    </rPh>
    <rPh sb="159" eb="160">
      <t>カ</t>
    </rPh>
    <rPh sb="164" eb="166">
      <t>キノウ</t>
    </rPh>
    <phoneticPr fontId="2"/>
  </si>
  <si>
    <t>▼Aグループの野島さんが参加された。講師のカウントに含んでいます。▼前会、参加者から年賀状の表、裏の作り方を指導して欲しいとの要望があった。要望者は特に年賀状関係ののソフトは持っていなかった。そこで、今流行している「はがきデザインキット」で説明るりことに決めた。そして、このソフトを使いこなしている参加者に講師を依頼した。▼文化センターのプロジェクタを使用したが、調整に苦労した。ミニ講座の後半で使えるようになった。ミニ講座は、無事終了した。今後、このようなミニ講座の要望があれば、プロジェクターを大いに活用する。また、要望項目に対して、得意とする参加者が居れば講師をお願いしようと思っています。</t>
    <phoneticPr fontId="2"/>
  </si>
  <si>
    <t>▼相談者は新規登録２名を含め９名、講師はＡグループ７名＆交流会参加のC押田さんに助っ人をお願いし8名。会場は満杯で活気があった。▼市販の宛名タックシールとその専用書込みソフトを持参しての相談。ソフトを立上げ型番リストから当該シールを探したがない。仕方なくExcelを使ってセルの行高さを微調整して擬似フォーマットを作成した。エレコム製品だが自社の製品型番をリストから欠落させるとは欠陥商品だ。▼Windows８に関する質問があった。一般論として、「タッチパネルタイプのディスプレーを装備したＰＣでないと８本来の特化機能は生きない。ＯＳ基本機能は７とあまり変わらないので、今すぐ置換すべきというものではない」と答えた。これでよいだろうか？</t>
    <rPh sb="100" eb="102">
      <t>タチアゲ</t>
    </rPh>
    <rPh sb="170" eb="172">
      <t>ジシャ</t>
    </rPh>
    <rPh sb="218" eb="219">
      <t>ロン</t>
    </rPh>
    <rPh sb="255" eb="257">
      <t>トッカ</t>
    </rPh>
    <rPh sb="260" eb="261">
      <t>イ</t>
    </rPh>
    <rPh sb="267" eb="269">
      <t>キホン</t>
    </rPh>
    <rPh sb="269" eb="271">
      <t>キノウ</t>
    </rPh>
    <phoneticPr fontId="2"/>
  </si>
  <si>
    <t>▼Cグループから竹本さんが参加された。（講師カウントに加えています。）▼参加者は、最高の12名でした。▼今回も、ミニ講座「はがきデザインキット」のフリーソフトの操作説明を行った。▼「筆ぐるめ」の住所録を「はがきデザインキット」に移行する説明も行った。</t>
    <phoneticPr fontId="2"/>
  </si>
  <si>
    <t>▼季節柄年賀状作成が多い。筆ぐるめ３人、筆王１人、そしてワード差し込み印刷によるアドレス帳作成が１人だった。講師側も筆ぐるめの各種相談に対応できるよう勉強の必要あり。　▼８人の来訪者全員がパソコン持参者。そのうちWindows8を持ってくる人が現れるだろう。　▼相談会香料会でA野島氏が参加された。</t>
    <phoneticPr fontId="2"/>
  </si>
  <si>
    <t>▼来訪者３人とも年賀状がらみだった。質問はハガキスタジオ、筆ぐるめ、ワード差込みハガキ、日本郵便ハガキだったが、持参の各パソコンには筆ぐるめがインストールされており、他ソフトと比較しながら最終的には筆ぐるめに関心があるようだった。</t>
    <phoneticPr fontId="2"/>
  </si>
  <si>
    <t>4/1日・Ａグループ（東文センター）</t>
    <rPh sb="3" eb="4">
      <t>ヒ</t>
    </rPh>
    <rPh sb="11" eb="12">
      <t>ヒガシ</t>
    </rPh>
    <rPh sb="12" eb="13">
      <t>ブン</t>
    </rPh>
    <phoneticPr fontId="2"/>
  </si>
  <si>
    <t>4/15日・Ａグループ（東文センター）</t>
    <phoneticPr fontId="2"/>
  </si>
  <si>
    <t>5/6日・Ａグループ（東文センター）</t>
    <rPh sb="3" eb="4">
      <t>ヒ</t>
    </rPh>
    <rPh sb="11" eb="12">
      <t>ヒガシ</t>
    </rPh>
    <rPh sb="12" eb="13">
      <t>ブン</t>
    </rPh>
    <phoneticPr fontId="2"/>
  </si>
  <si>
    <t>5/20日・Ａグループ（東文センター）</t>
    <rPh sb="4" eb="5">
      <t>ヒ</t>
    </rPh>
    <rPh sb="12" eb="13">
      <t>ヒガシ</t>
    </rPh>
    <rPh sb="13" eb="14">
      <t>ブン</t>
    </rPh>
    <phoneticPr fontId="2"/>
  </si>
  <si>
    <t>6/3日・Ａグループ（東文センター）</t>
    <rPh sb="3" eb="4">
      <t>ヒ</t>
    </rPh>
    <rPh sb="11" eb="12">
      <t>ヒガシ</t>
    </rPh>
    <rPh sb="12" eb="13">
      <t>ブン</t>
    </rPh>
    <phoneticPr fontId="2"/>
  </si>
  <si>
    <t>6/17日・Ａグループ（東文センター）</t>
    <rPh sb="4" eb="5">
      <t>ヒ</t>
    </rPh>
    <rPh sb="12" eb="13">
      <t>ヒガシ</t>
    </rPh>
    <rPh sb="13" eb="14">
      <t>ブン</t>
    </rPh>
    <phoneticPr fontId="2"/>
  </si>
  <si>
    <t>7/1日・Ａグループ（東文センター）</t>
    <rPh sb="3" eb="4">
      <t>ヒ</t>
    </rPh>
    <rPh sb="11" eb="12">
      <t>ヒガシ</t>
    </rPh>
    <rPh sb="12" eb="13">
      <t>ブン</t>
    </rPh>
    <phoneticPr fontId="2"/>
  </si>
  <si>
    <t>7/15日・Ａグループ（東文センター）</t>
    <rPh sb="4" eb="5">
      <t>ヒ</t>
    </rPh>
    <rPh sb="12" eb="13">
      <t>ヒガシ</t>
    </rPh>
    <rPh sb="13" eb="14">
      <t>ブン</t>
    </rPh>
    <phoneticPr fontId="2"/>
  </si>
  <si>
    <t>8/5日・Ａグループ（東文センター）</t>
    <rPh sb="3" eb="4">
      <t>ヒ</t>
    </rPh>
    <rPh sb="11" eb="12">
      <t>ヒガシ</t>
    </rPh>
    <rPh sb="12" eb="13">
      <t>ブン</t>
    </rPh>
    <phoneticPr fontId="2"/>
  </si>
  <si>
    <t>8/26日・Ａグループ（東文センター）</t>
    <rPh sb="4" eb="5">
      <t>ヒ</t>
    </rPh>
    <rPh sb="12" eb="13">
      <t>ヒガシ</t>
    </rPh>
    <rPh sb="13" eb="14">
      <t>ブン</t>
    </rPh>
    <phoneticPr fontId="2"/>
  </si>
  <si>
    <t>9/2日・Ａグループ（東文センター）</t>
    <rPh sb="3" eb="4">
      <t>ヒ</t>
    </rPh>
    <rPh sb="11" eb="12">
      <t>ヒガシ</t>
    </rPh>
    <rPh sb="12" eb="13">
      <t>ブン</t>
    </rPh>
    <phoneticPr fontId="2"/>
  </si>
  <si>
    <t>9/16日・Ａグループ（東文センター）</t>
    <rPh sb="4" eb="5">
      <t>ヒ</t>
    </rPh>
    <rPh sb="12" eb="13">
      <t>ヒガシ</t>
    </rPh>
    <rPh sb="13" eb="14">
      <t>ブン</t>
    </rPh>
    <phoneticPr fontId="2"/>
  </si>
  <si>
    <t>10/7日・Ａグループ（東文センター）</t>
    <rPh sb="4" eb="5">
      <t>ヒ</t>
    </rPh>
    <rPh sb="12" eb="13">
      <t>ヒガシ</t>
    </rPh>
    <rPh sb="13" eb="14">
      <t>ブン</t>
    </rPh>
    <phoneticPr fontId="2"/>
  </si>
  <si>
    <t>10/21日・Ａグループ（東文センター）</t>
    <rPh sb="5" eb="6">
      <t>ヒ</t>
    </rPh>
    <rPh sb="13" eb="14">
      <t>ヒガシ</t>
    </rPh>
    <rPh sb="14" eb="15">
      <t>ブン</t>
    </rPh>
    <phoneticPr fontId="2"/>
  </si>
  <si>
    <t>11/4日・Ａグループ（東文センター）</t>
    <rPh sb="4" eb="5">
      <t>ヒ</t>
    </rPh>
    <rPh sb="12" eb="13">
      <t>ヒガシ</t>
    </rPh>
    <rPh sb="13" eb="14">
      <t>ブン</t>
    </rPh>
    <phoneticPr fontId="2"/>
  </si>
  <si>
    <t>4/4日・Ｃグループ（公民館）</t>
    <phoneticPr fontId="2"/>
  </si>
  <si>
    <t>5/22日・Ｃグループ（公民館）</t>
    <rPh sb="4" eb="5">
      <t>ヒ</t>
    </rPh>
    <rPh sb="12" eb="15">
      <t>コウミンカン</t>
    </rPh>
    <phoneticPr fontId="2"/>
  </si>
  <si>
    <t>6/8日・Ｃグループ（公民館）</t>
    <rPh sb="3" eb="4">
      <t>ヒ</t>
    </rPh>
    <rPh sb="11" eb="14">
      <t>コウミンカン</t>
    </rPh>
    <phoneticPr fontId="2"/>
  </si>
  <si>
    <t>7/13日・Ｃグループ（公民館）</t>
    <phoneticPr fontId="2"/>
  </si>
  <si>
    <t>7/24日・Ｃグループ（公民館）</t>
    <phoneticPr fontId="2"/>
  </si>
  <si>
    <t>8/10日・Ｃグループ（公民館）</t>
    <phoneticPr fontId="2"/>
  </si>
  <si>
    <t>8/28日・Ｃグループ（公民館）</t>
    <phoneticPr fontId="2"/>
  </si>
  <si>
    <t>9/14日・Ｃグループ（公民館）</t>
    <phoneticPr fontId="2"/>
  </si>
  <si>
    <t>9/25日・Ｃグループ（公民館）</t>
    <phoneticPr fontId="2"/>
  </si>
  <si>
    <t>10/12日・Ｃグループ（公民館）</t>
    <phoneticPr fontId="2"/>
  </si>
  <si>
    <t>10/23日・Ｃグループ（公民館）</t>
    <phoneticPr fontId="2"/>
  </si>
  <si>
    <t>11/9日・Ｃグループ（公民館）</t>
    <phoneticPr fontId="2"/>
  </si>
  <si>
    <t>11/27日・Ｃグループ（公民館）</t>
    <phoneticPr fontId="2"/>
  </si>
  <si>
    <t>6/6日・Ｄグループ（北文センター）</t>
    <phoneticPr fontId="2"/>
  </si>
  <si>
    <t>7/4日・Ｄグループ（北文センター）</t>
    <rPh sb="3" eb="4">
      <t>ヒ</t>
    </rPh>
    <rPh sb="11" eb="12">
      <t>キタ</t>
    </rPh>
    <rPh sb="12" eb="13">
      <t>ブン</t>
    </rPh>
    <phoneticPr fontId="2"/>
  </si>
  <si>
    <r>
      <t>7/18</t>
    </r>
    <r>
      <rPr>
        <sz val="12"/>
        <color indexed="63"/>
        <rFont val="ＭＳ Ｐゴシック"/>
        <family val="3"/>
        <charset val="128"/>
      </rPr>
      <t>日・Ｄグループ（北文センター）</t>
    </r>
    <rPh sb="4" eb="5">
      <t>ヒ</t>
    </rPh>
    <rPh sb="12" eb="13">
      <t>キタ</t>
    </rPh>
    <rPh sb="13" eb="14">
      <t>ブン</t>
    </rPh>
    <phoneticPr fontId="2"/>
  </si>
  <si>
    <t>8/1日・Ｄグループ（北文センター）</t>
    <rPh sb="3" eb="4">
      <t>ヒ</t>
    </rPh>
    <rPh sb="11" eb="12">
      <t>キタ</t>
    </rPh>
    <rPh sb="12" eb="13">
      <t>ブン</t>
    </rPh>
    <phoneticPr fontId="2"/>
  </si>
  <si>
    <t>8/15日・Ｄグループ（北文センター）</t>
    <rPh sb="4" eb="5">
      <t>ヒ</t>
    </rPh>
    <rPh sb="12" eb="13">
      <t>キタ</t>
    </rPh>
    <rPh sb="13" eb="14">
      <t>ブン</t>
    </rPh>
    <phoneticPr fontId="2"/>
  </si>
  <si>
    <t>9/5日・Ｄグループ（北文センター）</t>
    <phoneticPr fontId="2"/>
  </si>
  <si>
    <t>9/19日・Ｄグループ（北文センター）</t>
    <phoneticPr fontId="2"/>
  </si>
  <si>
    <t>10/3日・Ｄグループ（北文センター）</t>
    <phoneticPr fontId="2"/>
  </si>
  <si>
    <t>10/17日・Ｄグループ（北文センター）</t>
    <phoneticPr fontId="2"/>
  </si>
  <si>
    <t>11/7日・Ｄグループ（北文センター）</t>
    <phoneticPr fontId="2"/>
  </si>
  <si>
    <t>11/21日・Ｄグループ（北文センター）</t>
    <phoneticPr fontId="2"/>
  </si>
  <si>
    <t>11/18日・Ａグループ（東文センター）</t>
    <rPh sb="5" eb="6">
      <t>ヒ</t>
    </rPh>
    <rPh sb="13" eb="14">
      <t>ヒガシ</t>
    </rPh>
    <rPh sb="14" eb="15">
      <t>ブン</t>
    </rPh>
    <phoneticPr fontId="2"/>
  </si>
  <si>
    <t>11月4日</t>
  </si>
  <si>
    <t>11月7日</t>
  </si>
  <si>
    <t>11月9日</t>
  </si>
  <si>
    <t>11月18日</t>
  </si>
  <si>
    <t>11月21日</t>
  </si>
  <si>
    <t>11月27日</t>
  </si>
  <si>
    <t>12/2日・Ａグループ（東文センター）</t>
    <rPh sb="4" eb="5">
      <t>ヒ</t>
    </rPh>
    <rPh sb="12" eb="13">
      <t>ヒガシ</t>
    </rPh>
    <rPh sb="13" eb="14">
      <t>ブン</t>
    </rPh>
    <phoneticPr fontId="2"/>
  </si>
  <si>
    <t>12/5日・Ｄグループ（北文センター）</t>
    <phoneticPr fontId="2"/>
  </si>
  <si>
    <t>12/14日・Ｃグループ（公民館）</t>
    <phoneticPr fontId="2"/>
  </si>
  <si>
    <t>12/16日・Ａグループ（東文センター）</t>
    <rPh sb="5" eb="6">
      <t>ヒ</t>
    </rPh>
    <rPh sb="13" eb="14">
      <t>ヒガシ</t>
    </rPh>
    <rPh sb="14" eb="15">
      <t>ブン</t>
    </rPh>
    <phoneticPr fontId="2"/>
  </si>
  <si>
    <t>12/19日・Ｄグループ（北文センター）</t>
    <phoneticPr fontId="2"/>
  </si>
  <si>
    <t>12/25日・Ｃグループ（公民館）</t>
    <phoneticPr fontId="2"/>
  </si>
  <si>
    <t>▼参加者が１４名と記録を更新した。▼プロジェクタを使って、「はがきデザインキット」の操作説明をした。参加者の中から講師をお願いした。</t>
  </si>
  <si>
    <t>▼今年の年賀状を駆け込みで作っている人が、筆ぐるめ、ハガキスタジオ、ワードが各一人来られた。　▼OSはセブンが１人に対してXPが４人とまだまだ根強い。　▼デジカメで撮った動画が、持参されたＸＰマシンで再生できなかった。後で調べるとコーデックパック「CCCP」をインストールすればよいとあったが、どうだろうか。</t>
  </si>
  <si>
    <t>▼年賀状の相談が２件あり。１件はワードに写真を４枚貼り付けるデザインで、持参プリンターを使い７０枚印刷していった。他１件は郵政のはがきデザインキットのレイアウト作成。▼ウイルスバスターをネットで購入し代金を払ったのにCDが送られて来ない、との相談。しかしやり取りをみるとダウンロード版の購入になっており、それを理解していないのだ。ダウンロード元に繋ぎ無事インストール完了。▼デスクトップのFMV（OSはXP）の動きが遅いので改善したい、との相談。一通りの対策をしたが改善されず、次にデフラグを約１時間かけておこなったが、元々Cドライブの使用率が小さいためか効果は見られず終わった。講師達の感想は、「あの機種では更なる改善は難しい」。</t>
    <rPh sb="239" eb="240">
      <t>ツギ</t>
    </rPh>
    <phoneticPr fontId="1"/>
  </si>
  <si>
    <t>▼プロジェクタを使って、フリーソフト「JTrim」 の画像合成機能の説明をした。（参加者6名）</t>
  </si>
  <si>
    <t>▼年賀状の駆け込み作成の方が一人、エクセル常連の方が一人という、ややさびしい年末の相談会でした。</t>
  </si>
  <si>
    <t xml:space="preserve">▼相談カテゴリーのセキュリティはウイルスバスター▼来年度は持参パソコンOSに８を加えて下さい。
</t>
    <phoneticPr fontId="2"/>
  </si>
  <si>
    <t>12月2日</t>
  </si>
  <si>
    <t>12月5日</t>
  </si>
  <si>
    <t>12月14日</t>
  </si>
  <si>
    <t>12月16日</t>
  </si>
  <si>
    <t>12月19日</t>
  </si>
  <si>
    <t>12月25日</t>
  </si>
  <si>
    <t>1/13日・Ａグループ（東文センター）</t>
    <rPh sb="4" eb="5">
      <t>ヒ</t>
    </rPh>
    <rPh sb="12" eb="13">
      <t>ヒガシ</t>
    </rPh>
    <rPh sb="13" eb="14">
      <t>ブン</t>
    </rPh>
    <phoneticPr fontId="2"/>
  </si>
  <si>
    <t>-</t>
    <phoneticPr fontId="2"/>
  </si>
  <si>
    <t>8</t>
  </si>
  <si>
    <t>1/9日・Ｄグループ（北文センター）</t>
    <rPh sb="3" eb="4">
      <t>ヒ</t>
    </rPh>
    <rPh sb="11" eb="12">
      <t>キタ</t>
    </rPh>
    <rPh sb="12" eb="13">
      <t>ブン</t>
    </rPh>
    <phoneticPr fontId="2"/>
  </si>
  <si>
    <t>1/11日・Ｃグループ（公民館）</t>
    <rPh sb="4" eb="5">
      <t>ヒ</t>
    </rPh>
    <phoneticPr fontId="2"/>
  </si>
  <si>
    <t>1/22日・Ｃグループ（公民館）</t>
    <rPh sb="4" eb="5">
      <t>ヒ</t>
    </rPh>
    <phoneticPr fontId="2"/>
  </si>
  <si>
    <t>1/23日・Ｄグループ（北文センター）</t>
    <rPh sb="4" eb="5">
      <t>ヒ</t>
    </rPh>
    <rPh sb="12" eb="13">
      <t>キタ</t>
    </rPh>
    <rPh sb="13" eb="14">
      <t>ブン</t>
    </rPh>
    <phoneticPr fontId="2"/>
  </si>
  <si>
    <t>1/２7日・Ａグループ（東文センター）</t>
    <rPh sb="4" eb="5">
      <t>ヒ</t>
    </rPh>
    <rPh sb="12" eb="13">
      <t>ヒガシ</t>
    </rPh>
    <rPh sb="13" eb="14">
      <t>ブン</t>
    </rPh>
    <phoneticPr fontId="2"/>
  </si>
  <si>
    <t>▼ 新年早々の相談会でしたが、残念ながら来訪者はゼロだった。しかし皆んなで竹本さんから無線LAN設定方法から公衆LANまで、幅広い話を、じっくり聞くいい機会になった。</t>
    <phoneticPr fontId="2"/>
  </si>
  <si>
    <t xml:space="preserve">▼Aグループの野島さんが参加されました。講師に加えています。
参加者は13人、そのうち初めての方が4名いました。北地区文化センターの第2会議では狭すぎます。
初めての方で、3名の方がパソコンをどのように使うのかが良く分かっていない。
ワードで、文字入力の仕方を教えた。講師が足りないので、参加者の中から1名、応援して頂いた。
</t>
    <phoneticPr fontId="2"/>
  </si>
  <si>
    <t xml:space="preserve">▼年明けで住所録整理の時期か？　”幾つもに分散したデータを一つに統合したい”の相談。ソフトは筆ぐるめ。講師はメーカーのＷｅｂに助けてもらいながら対応。▼異常現象がでたのでＰＣ強制切断を２度繰り返したら、メールが繋がらなくなったの相談。画面には”メールの認証番号が・・・・”。３日前は正常だったということなので、「システムの復元」を３日前にして実行したら一発ＯＫになった。▼エクセルで請求書の書き方の相談。どうやら商売上で使用するようで講師の話を熱心に聞き入っていた。
</t>
    <rPh sb="76" eb="78">
      <t>イジョウ</t>
    </rPh>
    <rPh sb="78" eb="80">
      <t>ゲンショウ</t>
    </rPh>
    <phoneticPr fontId="2"/>
  </si>
  <si>
    <t>▼Eメールのアカウント設定、パソコンの解像度の変更、スキャナで取り込んだ画像を使ってチラシ作りに挑戦する人などが来訪された。A野島氏が来訪者の少ない公民館相談会に誘導してくださった</t>
    <phoneticPr fontId="2"/>
  </si>
  <si>
    <t xml:space="preserve">▼ワード入門講座を受講している方が、パソコン持ち込んで、復習しようとしたが、リボンがテキスト通りに表示されない。持ち込んだパソコンは、XPで、Word 2003でした。いつも出かけているパソコンの店に、ノートパソコンを持ち込んで、このパソコンにWord 2010がインストールできるかを、たずねることを進めた。
</t>
    <phoneticPr fontId="2"/>
  </si>
  <si>
    <t>▼当月は第1週が松の内なので開催を2,4週に変更したが、相談者が減るのではと心配したが2回共に6名が訪れて杞憂に終わった。▼相談者6名はどの人も常連で講師も手慣れた対応をしていた。▼2月の北文セ開催（Ａグループ担当）の市催エクセル入門講座の応募者が45名と2.5倍以上になった。抽選に洩れた人達を相談会に呼び込めるようなしくみが出来ないものか、講師打合せで話題になった。</t>
    <rPh sb="139" eb="141">
      <t>チュウセン</t>
    </rPh>
    <rPh sb="142" eb="143">
      <t>モ</t>
    </rPh>
    <rPh sb="164" eb="166">
      <t>デキ</t>
    </rPh>
    <rPh sb="172" eb="174">
      <t>コウシ</t>
    </rPh>
    <rPh sb="174" eb="176">
      <t>ウチアワ</t>
    </rPh>
    <rPh sb="178" eb="180">
      <t>ワダイ</t>
    </rPh>
    <phoneticPr fontId="2"/>
  </si>
  <si>
    <t>回数</t>
    <rPh sb="0" eb="2">
      <t>カイスウ</t>
    </rPh>
    <phoneticPr fontId="2"/>
  </si>
  <si>
    <t>男性</t>
    <rPh sb="0" eb="2">
      <t>ダンセイ</t>
    </rPh>
    <phoneticPr fontId="2"/>
  </si>
  <si>
    <t>女性</t>
    <rPh sb="0" eb="2">
      <t>ジョセイ</t>
    </rPh>
    <phoneticPr fontId="2"/>
  </si>
  <si>
    <t>参加者</t>
    <rPh sb="0" eb="3">
      <t>サンカシャ</t>
    </rPh>
    <phoneticPr fontId="2"/>
  </si>
  <si>
    <t>総計</t>
    <rPh sb="0" eb="2">
      <t>ソウケイ</t>
    </rPh>
    <phoneticPr fontId="2"/>
  </si>
  <si>
    <t>公民館（Ｃグループ）</t>
    <rPh sb="0" eb="3">
      <t>コウミンカン</t>
    </rPh>
    <phoneticPr fontId="2"/>
  </si>
  <si>
    <t>北地区文化セﾝﾀｰ（Ｄグループ）</t>
    <rPh sb="0" eb="1">
      <t>キタ</t>
    </rPh>
    <rPh sb="1" eb="3">
      <t>チク</t>
    </rPh>
    <rPh sb="3" eb="5">
      <t>ブンカ</t>
    </rPh>
    <phoneticPr fontId="2"/>
  </si>
  <si>
    <t>東地区文化セﾝﾀｰ（Ａグループ）</t>
    <rPh sb="0" eb="1">
      <t>ヒガシ</t>
    </rPh>
    <rPh sb="1" eb="3">
      <t>チク</t>
    </rPh>
    <rPh sb="3" eb="5">
      <t>ブンカ</t>
    </rPh>
    <phoneticPr fontId="2"/>
  </si>
  <si>
    <t>開催数</t>
    <rPh sb="0" eb="2">
      <t>カイサイ</t>
    </rPh>
    <rPh sb="2" eb="3">
      <t>スウ</t>
    </rPh>
    <phoneticPr fontId="2"/>
  </si>
  <si>
    <t>開催</t>
    <rPh sb="0" eb="2">
      <t>カイサイ</t>
    </rPh>
    <phoneticPr fontId="2"/>
  </si>
  <si>
    <t>属性データ集計</t>
    <rPh sb="0" eb="2">
      <t>ゾクセイ</t>
    </rPh>
    <rPh sb="5" eb="7">
      <t>シュウケイ</t>
    </rPh>
    <phoneticPr fontId="2"/>
  </si>
  <si>
    <t>2/3日・Ａグループ（東文センター）</t>
    <rPh sb="3" eb="4">
      <t>ヒ</t>
    </rPh>
    <rPh sb="11" eb="12">
      <t>ヒガシ</t>
    </rPh>
    <rPh sb="12" eb="13">
      <t>ブン</t>
    </rPh>
    <phoneticPr fontId="2"/>
  </si>
  <si>
    <t>2/6日・Ｄグループ（北文センター）</t>
    <rPh sb="3" eb="4">
      <t>ヒ</t>
    </rPh>
    <rPh sb="11" eb="12">
      <t>キタ</t>
    </rPh>
    <rPh sb="12" eb="13">
      <t>ブン</t>
    </rPh>
    <phoneticPr fontId="2"/>
  </si>
  <si>
    <t>2/8日・Ｃグループ（公民館）</t>
    <rPh sb="3" eb="4">
      <t>ヒ</t>
    </rPh>
    <phoneticPr fontId="2"/>
  </si>
  <si>
    <t>2/17日・Ａグループ（東文センター）</t>
    <rPh sb="4" eb="5">
      <t>ヒ</t>
    </rPh>
    <rPh sb="12" eb="13">
      <t>ヒガシ</t>
    </rPh>
    <rPh sb="13" eb="14">
      <t>ブン</t>
    </rPh>
    <phoneticPr fontId="2"/>
  </si>
  <si>
    <t>2/20日・Ｄグループ（北文センター）</t>
    <rPh sb="4" eb="5">
      <t>ヒ</t>
    </rPh>
    <rPh sb="12" eb="13">
      <t>キタ</t>
    </rPh>
    <rPh sb="13" eb="14">
      <t>ブン</t>
    </rPh>
    <phoneticPr fontId="2"/>
  </si>
  <si>
    <t>2/26日・Ｃグループ（公民館）</t>
    <rPh sb="4" eb="5">
      <t>ヒ</t>
    </rPh>
    <phoneticPr fontId="2"/>
  </si>
  <si>
    <t>▼雪が降っていましたが、5人の方が参加されました。</t>
    <phoneticPr fontId="2"/>
  </si>
  <si>
    <t>▼本月は私たちＡグループが北文センターで市催Ｅｘｃｅｌ講座を担当している。昨日は３回目だったが、開講の度に「第１，３日曜は相談会を開いているから来てください」と宣伝してきた。その効果か？本日１人、女性(60代)が来訪した。市講座でも熱心に取り組んでいる記憶が残る人だった。講師も気が乗って、講座では扱わない関数を教えていた。</t>
  </si>
  <si>
    <t>▼名刺を一人はワードで、一人は筆ぐるめで作成された。▼市役所から発信される防災警報アラートの設定を行った。</t>
    <phoneticPr fontId="2"/>
  </si>
  <si>
    <t>▼最近、エクセルで表を作ろうとする参加者が増えてきた。そのため、同じような質問が出てきている。</t>
    <phoneticPr fontId="2"/>
  </si>
  <si>
    <t>▼パソコン一式を持参してプリンター動作不良の相談。年賀状印刷までは正常だった。システムの復元を１２/７まで戻したところ一発ＯＫ。最近もＥメール送受信出来ない件で、この復元で回復した。手に負えないときはお薦めの対策か？▼ＵＳＢにデータファイルをバックアップしたいの相談。Ｂ/Ｕは完了したが、その目的が良く分からず、ＰＣのドキュメント内のファイルを開いたり、ＵＳＢ内にＢ/Ｕした同一ファイルを開いたりして混乱している。Ｂ/Ｕデータは書き変えてはいけないと教えた。</t>
    <rPh sb="78" eb="79">
      <t>ケン</t>
    </rPh>
    <rPh sb="138" eb="140">
      <t>カンリョウ</t>
    </rPh>
    <rPh sb="149" eb="150">
      <t>ヨ</t>
    </rPh>
    <rPh sb="151" eb="152">
      <t>ワ</t>
    </rPh>
    <rPh sb="187" eb="189">
      <t>ドウイツ</t>
    </rPh>
    <rPh sb="225" eb="226">
      <t>オシ</t>
    </rPh>
    <phoneticPr fontId="2"/>
  </si>
  <si>
    <t>3月3日</t>
  </si>
  <si>
    <t>3月6日</t>
  </si>
  <si>
    <t>3月8日</t>
  </si>
  <si>
    <t>3月17日</t>
  </si>
  <si>
    <t>3月26日</t>
  </si>
  <si>
    <t>3/3日・Ａグループ（東文センター）</t>
    <rPh sb="3" eb="4">
      <t>ヒ</t>
    </rPh>
    <rPh sb="11" eb="12">
      <t>ヒガシ</t>
    </rPh>
    <rPh sb="12" eb="13">
      <t>ブン</t>
    </rPh>
    <phoneticPr fontId="2"/>
  </si>
  <si>
    <t>3/6日・Ｄグループ（北文センター）</t>
    <rPh sb="3" eb="4">
      <t>ヒ</t>
    </rPh>
    <rPh sb="11" eb="12">
      <t>キタ</t>
    </rPh>
    <rPh sb="12" eb="13">
      <t>ブン</t>
    </rPh>
    <phoneticPr fontId="2"/>
  </si>
  <si>
    <t>3/8日・Ｃグループ（公民館）</t>
    <rPh sb="3" eb="4">
      <t>ヒ</t>
    </rPh>
    <phoneticPr fontId="2"/>
  </si>
  <si>
    <t>3/17日・Ａグループ（東文センター）</t>
    <rPh sb="4" eb="5">
      <t>ヒ</t>
    </rPh>
    <rPh sb="12" eb="13">
      <t>ヒガシ</t>
    </rPh>
    <rPh sb="13" eb="14">
      <t>ブン</t>
    </rPh>
    <phoneticPr fontId="2"/>
  </si>
  <si>
    <t>▼来訪者なし。</t>
    <phoneticPr fontId="2"/>
  </si>
  <si>
    <t>▼コメントなし</t>
    <phoneticPr fontId="2"/>
  </si>
  <si>
    <t>▼今回、W8の持込は初めてだった。▼相談者の1人は、パソコン使用しないでの相談だった。</t>
    <phoneticPr fontId="2"/>
  </si>
  <si>
    <t>▼初心者の方が持参されたＸＰ機の性能が悪く、ご希望のインターネットが自由に見ることができず、会場のパソコンを使った。講師の見立てでは、買い替えが至当でその旨を伝えた。▼講師のマンションで相談会ポスターを１週間掲示してもらったところ、初めての相談者２名が訪れた。</t>
    <phoneticPr fontId="2"/>
  </si>
  <si>
    <t>▼なじみの相談者と気心の知れた講師が５人づつで穏やかな相談会だった。▼来期の相談会担当が交代になります。１年間ありがとうございました。</t>
    <phoneticPr fontId="2"/>
  </si>
  <si>
    <t>▼息子さんの友人から貰ったパソコンの調整相談。期限切れのウイルス防止ソフトをＭＳ社の無料ソフトに入れ替え、デスクトップや不要の常駐アイコンの整理、溜まった不要ソフトの削除、その他もろもろの処置で、起動ごとにフリーズしていた超スローパソコンが、暇な講師たちの知恵の結集で、快適パソコンに生まれ変わる。こちらも大いに勉強になった。</t>
    <phoneticPr fontId="2"/>
  </si>
  <si>
    <t>更新日：2013.3.27</t>
    <phoneticPr fontId="2"/>
  </si>
  <si>
    <t>soudan4-3_12.xls　</t>
    <phoneticPr fontId="2"/>
  </si>
  <si>
    <t>3/26日・Ｃグループ（公民館）</t>
    <rPh sb="4" eb="5">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</si>
</sst>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1"/>
      <color indexed="63"/>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2"/>
      <color indexed="63"/>
      <name val="ＭＳ Ｐゴシック"/>
      <family val="3"/>
      <charset val="128"/>
    </font>
    <font>
      <sz val="20"/>
      <name val="ＭＳ Ｐゴシック"/>
      <family val="3"/>
      <charset val="128"/>
    </font>
    <font>
      <sz val="9"/>
      <name val="ＭＳ Ｐゴシック"/>
      <family val="3"/>
      <charset val="128"/>
    </font>
    <font>
      <sz val="1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8"/>
      <color rgb="FFFF0000"/>
      <name val="ＭＳ Ｐゴシック"/>
      <family val="3"/>
      <charset val="128"/>
    </font>
    <font>
      <sz val="11"/>
      <color rgb="FF333333"/>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81">
    <border>
      <left/>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thin">
        <color indexed="64"/>
      </bottom>
      <diagonal/>
    </border>
    <border>
      <left/>
      <right style="medium">
        <color rgb="FFFF0000"/>
      </right>
      <top/>
      <bottom style="thin">
        <color indexed="64"/>
      </bottom>
      <diagonal/>
    </border>
    <border>
      <left/>
      <right style="medium">
        <color rgb="FFFF0000"/>
      </right>
      <top/>
      <bottom/>
      <diagonal/>
    </border>
    <border>
      <left style="medium">
        <color rgb="FFFF0000"/>
      </left>
      <right/>
      <top/>
      <bottom/>
      <diagonal/>
    </border>
    <border>
      <left style="medium">
        <color rgb="FFFF0000"/>
      </left>
      <right/>
      <top style="thin">
        <color indexed="64"/>
      </top>
      <bottom style="thin">
        <color indexed="64"/>
      </bottom>
      <diagonal/>
    </border>
    <border>
      <left style="medium">
        <color rgb="FFFF0000"/>
      </left>
      <right/>
      <top style="thin">
        <color rgb="FFFF0000"/>
      </top>
      <bottom style="thin">
        <color indexed="64"/>
      </bottom>
      <diagonal/>
    </border>
    <border>
      <left/>
      <right style="medium">
        <color rgb="FFFF0000"/>
      </right>
      <top style="thin">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241">
    <xf numFmtId="0" fontId="0" fillId="0" borderId="0" xfId="0"/>
    <xf numFmtId="0" fontId="0" fillId="0" borderId="0" xfId="0" applyAlignment="1">
      <alignment horizontal="left"/>
    </xf>
    <xf numFmtId="176" fontId="0" fillId="0" borderId="0" xfId="0" applyNumberFormat="1"/>
    <xf numFmtId="0" fontId="1" fillId="0" borderId="0" xfId="0" applyFont="1" applyAlignment="1">
      <alignment horizontal="left"/>
    </xf>
    <xf numFmtId="0" fontId="1" fillId="0" borderId="0" xfId="0" applyFont="1"/>
    <xf numFmtId="176" fontId="1" fillId="0" borderId="0" xfId="0" applyNumberFormat="1" applyFont="1"/>
    <xf numFmtId="0" fontId="7" fillId="0" borderId="0" xfId="0" applyFont="1"/>
    <xf numFmtId="176" fontId="7" fillId="0" borderId="0" xfId="0" applyNumberFormat="1" applyFont="1"/>
    <xf numFmtId="0" fontId="8" fillId="0" borderId="0" xfId="0" applyFont="1"/>
    <xf numFmtId="0" fontId="0" fillId="0" borderId="0" xfId="0" applyBorder="1" applyAlignment="1">
      <alignment horizontal="center"/>
    </xf>
    <xf numFmtId="0" fontId="3" fillId="0" borderId="1" xfId="0" applyFont="1" applyBorder="1" applyAlignment="1">
      <alignment horizontal="center"/>
    </xf>
    <xf numFmtId="176" fontId="7" fillId="0" borderId="2" xfId="0" applyNumberFormat="1" applyFont="1" applyBorder="1" applyAlignment="1">
      <alignment horizontal="center" vertical="center" textRotation="255"/>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wrapText="1"/>
    </xf>
    <xf numFmtId="0" fontId="0" fillId="0" borderId="1" xfId="0" applyBorder="1" applyAlignment="1">
      <alignment horizontal="right"/>
    </xf>
    <xf numFmtId="0" fontId="16" fillId="0" borderId="0" xfId="0" applyFont="1" applyAlignment="1">
      <alignment horizontal="righ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6" xfId="0"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vertical="center"/>
    </xf>
    <xf numFmtId="56" fontId="0" fillId="0" borderId="6" xfId="0" applyNumberFormat="1" applyBorder="1" applyAlignment="1">
      <alignment horizontal="righ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0" xfId="0" applyFill="1"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horizontal="right" vertical="center"/>
    </xf>
    <xf numFmtId="0" fontId="0" fillId="0" borderId="3" xfId="0" applyBorder="1" applyAlignment="1">
      <alignment horizontal="center" vertical="center"/>
    </xf>
    <xf numFmtId="56" fontId="0" fillId="0" borderId="8" xfId="0" applyNumberFormat="1" applyBorder="1" applyAlignment="1">
      <alignment horizontal="right" vertical="center"/>
    </xf>
    <xf numFmtId="0" fontId="0" fillId="0" borderId="9" xfId="0" applyFill="1"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2" xfId="0" applyBorder="1" applyAlignment="1">
      <alignment horizontal="center" vertical="center"/>
    </xf>
    <xf numFmtId="0" fontId="4" fillId="0" borderId="13" xfId="0" applyFont="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4" fillId="0" borderId="0" xfId="0" applyNumberFormat="1" applyFont="1" applyAlignment="1">
      <alignment horizontal="left" vertical="center"/>
    </xf>
    <xf numFmtId="0" fontId="4" fillId="0" borderId="13" xfId="0" applyNumberFormat="1" applyFont="1" applyBorder="1" applyAlignment="1">
      <alignment horizontal="center" vertical="center"/>
    </xf>
    <xf numFmtId="0" fontId="4" fillId="0" borderId="0" xfId="0" applyNumberFormat="1" applyFont="1" applyAlignment="1">
      <alignment horizontal="left" vertical="center" wrapText="1"/>
    </xf>
    <xf numFmtId="0" fontId="4" fillId="0" borderId="14"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12" xfId="0" applyFont="1" applyBorder="1" applyAlignment="1">
      <alignment horizontal="center" vertical="center"/>
    </xf>
    <xf numFmtId="0" fontId="17" fillId="0" borderId="0" xfId="0" applyFont="1" applyAlignment="1">
      <alignment horizontal="left" vertical="center" wrapText="1"/>
    </xf>
    <xf numFmtId="0" fontId="6" fillId="0" borderId="0" xfId="0" applyFont="1" applyAlignment="1">
      <alignment horizontal="center" vertical="center"/>
    </xf>
    <xf numFmtId="0" fontId="0" fillId="0" borderId="0" xfId="0" applyAlignment="1">
      <alignment horizontal="left" vertical="center" wrapText="1"/>
    </xf>
    <xf numFmtId="0" fontId="17"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13" xfId="0" applyFont="1" applyBorder="1" applyAlignment="1">
      <alignment horizontal="left" vertical="center"/>
    </xf>
    <xf numFmtId="0" fontId="13" fillId="0" borderId="1" xfId="0" applyFon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vertical="center"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56" fontId="0" fillId="0" borderId="18" xfId="0" applyNumberForma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176" fontId="0" fillId="0" borderId="18" xfId="0" applyNumberFormat="1" applyBorder="1" applyAlignment="1">
      <alignment horizontal="center" vertical="center"/>
    </xf>
    <xf numFmtId="176" fontId="0" fillId="0" borderId="21" xfId="0" applyNumberForma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56" fontId="0" fillId="0" borderId="24" xfId="0" applyNumberFormat="1" applyBorder="1" applyAlignment="1">
      <alignment horizontal="left" vertical="center"/>
    </xf>
    <xf numFmtId="176" fontId="0" fillId="0" borderId="24" xfId="0" applyNumberFormat="1" applyBorder="1" applyAlignment="1">
      <alignment horizontal="center" vertical="center"/>
    </xf>
    <xf numFmtId="176" fontId="0" fillId="0" borderId="16" xfId="0" applyNumberForma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56" fontId="0" fillId="0" borderId="6" xfId="0" applyNumberFormat="1" applyBorder="1" applyAlignment="1">
      <alignment horizontal="left" vertical="center"/>
    </xf>
    <xf numFmtId="0" fontId="0" fillId="0" borderId="27" xfId="0" applyBorder="1" applyAlignment="1">
      <alignment horizontal="center" vertical="center"/>
    </xf>
    <xf numFmtId="176" fontId="0" fillId="0" borderId="6"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76" fontId="0" fillId="0" borderId="28" xfId="0" applyNumberFormat="1" applyBorder="1" applyAlignment="1">
      <alignment horizontal="center" vertical="center"/>
    </xf>
    <xf numFmtId="0" fontId="0" fillId="0" borderId="30" xfId="0" applyBorder="1" applyAlignment="1">
      <alignment horizontal="center" vertical="center"/>
    </xf>
    <xf numFmtId="0" fontId="0" fillId="0" borderId="29" xfId="0" quotePrefix="1" applyBorder="1" applyAlignment="1">
      <alignment horizontal="center" vertical="center"/>
    </xf>
    <xf numFmtId="0" fontId="0" fillId="0" borderId="0" xfId="0" applyBorder="1" applyAlignment="1">
      <alignment horizontal="center" vertical="center"/>
    </xf>
    <xf numFmtId="56" fontId="0" fillId="0" borderId="31" xfId="0" applyNumberFormat="1"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6" fontId="0" fillId="0" borderId="31" xfId="0" applyNumberFormat="1"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0" borderId="31" xfId="0" applyBorder="1" applyAlignment="1">
      <alignment horizontal="right" vertical="center"/>
    </xf>
    <xf numFmtId="0" fontId="0" fillId="0" borderId="38" xfId="0" applyBorder="1" applyAlignment="1">
      <alignment horizontal="center" vertical="center"/>
    </xf>
    <xf numFmtId="0" fontId="0" fillId="0" borderId="31" xfId="0" applyBorder="1" applyAlignment="1">
      <alignment vertical="center"/>
    </xf>
    <xf numFmtId="0" fontId="0" fillId="0" borderId="38" xfId="0" applyBorder="1" applyAlignment="1">
      <alignment vertical="center"/>
    </xf>
    <xf numFmtId="0" fontId="0" fillId="0" borderId="32" xfId="0" applyBorder="1" applyAlignment="1">
      <alignment vertical="center"/>
    </xf>
    <xf numFmtId="56" fontId="0" fillId="0" borderId="31" xfId="0" applyNumberFormat="1" applyBorder="1" applyAlignment="1">
      <alignment horizontal="right" vertical="center"/>
    </xf>
    <xf numFmtId="0" fontId="1" fillId="0" borderId="14"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1" fillId="0" borderId="13" xfId="0" applyFont="1" applyBorder="1" applyAlignment="1">
      <alignment horizontal="center" vertical="center"/>
    </xf>
    <xf numFmtId="0" fontId="14" fillId="0" borderId="0" xfId="0" applyFont="1" applyAlignment="1">
      <alignment horizontal="center" vertical="center"/>
    </xf>
    <xf numFmtId="0" fontId="0" fillId="0" borderId="13" xfId="0" applyBorder="1" applyAlignment="1">
      <alignment horizontal="center" vertical="center" wrapText="1"/>
    </xf>
    <xf numFmtId="0" fontId="4" fillId="0" borderId="0" xfId="0" applyFont="1" applyAlignment="1">
      <alignment vertical="center" wrapText="1"/>
    </xf>
    <xf numFmtId="0" fontId="0" fillId="0" borderId="33" xfId="0" applyBorder="1" applyAlignment="1">
      <alignment vertical="center" wrapText="1"/>
    </xf>
    <xf numFmtId="0" fontId="4" fillId="0" borderId="17" xfId="0" applyFont="1" applyBorder="1" applyAlignment="1">
      <alignment vertical="center" wrapText="1"/>
    </xf>
    <xf numFmtId="56" fontId="0" fillId="0" borderId="33" xfId="0" applyNumberFormat="1" applyBorder="1" applyAlignment="1">
      <alignment vertical="center" wrapText="1"/>
    </xf>
    <xf numFmtId="0" fontId="0" fillId="0" borderId="25" xfId="0" applyBorder="1" applyAlignment="1">
      <alignment vertical="center" wrapText="1"/>
    </xf>
    <xf numFmtId="0" fontId="17" fillId="0" borderId="25" xfId="0" applyFont="1" applyBorder="1" applyAlignment="1">
      <alignment vertical="center" wrapText="1"/>
    </xf>
    <xf numFmtId="0" fontId="17" fillId="0" borderId="17" xfId="0" applyFont="1" applyBorder="1" applyAlignment="1">
      <alignment vertical="center" wrapText="1"/>
    </xf>
    <xf numFmtId="0" fontId="5" fillId="0" borderId="17" xfId="0" applyFont="1" applyBorder="1" applyAlignment="1">
      <alignment vertical="center" wrapText="1"/>
    </xf>
    <xf numFmtId="0" fontId="5" fillId="0" borderId="25" xfId="0" applyFont="1" applyBorder="1" applyAlignment="1">
      <alignment vertical="center" wrapText="1"/>
    </xf>
    <xf numFmtId="0" fontId="9" fillId="0" borderId="33" xfId="0" applyFont="1" applyBorder="1" applyAlignment="1">
      <alignment vertical="center" wrapText="1"/>
    </xf>
    <xf numFmtId="0" fontId="0" fillId="0" borderId="17" xfId="0" applyFont="1" applyBorder="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17" fillId="0" borderId="33" xfId="0" applyFont="1" applyBorder="1" applyAlignment="1">
      <alignment vertical="center" wrapText="1"/>
    </xf>
    <xf numFmtId="0" fontId="17" fillId="0" borderId="28" xfId="0" applyFont="1" applyBorder="1" applyAlignment="1">
      <alignment horizontal="left" vertical="top" wrapText="1"/>
    </xf>
    <xf numFmtId="0" fontId="0" fillId="0" borderId="33" xfId="0" applyBorder="1" applyAlignment="1">
      <alignment horizontal="left" vertical="top" wrapText="1"/>
    </xf>
    <xf numFmtId="0" fontId="17" fillId="0" borderId="17" xfId="0" applyFont="1" applyBorder="1" applyAlignment="1">
      <alignment horizontal="left" vertical="top" wrapText="1"/>
    </xf>
    <xf numFmtId="0" fontId="0" fillId="0" borderId="17" xfId="0" applyNumberFormat="1" applyBorder="1" applyAlignment="1">
      <alignment horizontal="left" vertical="top" wrapText="1"/>
    </xf>
    <xf numFmtId="0" fontId="0" fillId="0" borderId="25" xfId="0" applyBorder="1" applyAlignment="1">
      <alignment horizontal="left" vertical="top" wrapText="1"/>
    </xf>
    <xf numFmtId="0" fontId="17" fillId="0" borderId="33" xfId="0" applyFont="1" applyBorder="1" applyAlignment="1">
      <alignment horizontal="left" vertical="top" wrapText="1"/>
    </xf>
    <xf numFmtId="0" fontId="17" fillId="0" borderId="33" xfId="0" applyNumberFormat="1" applyFont="1" applyBorder="1" applyAlignment="1">
      <alignment horizontal="left" vertical="top" wrapText="1"/>
    </xf>
    <xf numFmtId="0" fontId="17" fillId="0" borderId="25" xfId="0" applyFont="1" applyBorder="1" applyAlignment="1">
      <alignment horizontal="left" vertical="top" wrapText="1"/>
    </xf>
    <xf numFmtId="0" fontId="0" fillId="0" borderId="54" xfId="0"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0" fillId="0" borderId="14" xfId="0" applyBorder="1" applyAlignment="1">
      <alignment horizontal="left" vertical="top" wrapText="1"/>
    </xf>
    <xf numFmtId="0" fontId="4" fillId="0" borderId="55" xfId="0" applyFont="1" applyBorder="1" applyAlignment="1">
      <alignment horizontal="left" vertical="top" wrapText="1"/>
    </xf>
    <xf numFmtId="0" fontId="6" fillId="0" borderId="13" xfId="0" applyFont="1" applyBorder="1" applyAlignment="1">
      <alignment horizontal="left" vertical="top" wrapText="1"/>
    </xf>
    <xf numFmtId="0" fontId="0" fillId="0" borderId="24" xfId="0" applyBorder="1" applyAlignment="1">
      <alignment horizontal="right" vertical="center"/>
    </xf>
    <xf numFmtId="0" fontId="0" fillId="0" borderId="24"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24" xfId="0" applyBorder="1" applyAlignment="1">
      <alignment horizontal="center" vertical="center"/>
    </xf>
    <xf numFmtId="176" fontId="0" fillId="0" borderId="6" xfId="0" quotePrefix="1" applyNumberFormat="1" applyBorder="1" applyAlignment="1">
      <alignment horizontal="center" vertical="center"/>
    </xf>
    <xf numFmtId="176" fontId="0" fillId="0" borderId="16" xfId="0" quotePrefix="1" applyNumberFormat="1" applyBorder="1" applyAlignment="1">
      <alignment horizontal="center" vertical="center"/>
    </xf>
    <xf numFmtId="176" fontId="0" fillId="0" borderId="30" xfId="0" quotePrefix="1" applyNumberFormat="1" applyBorder="1" applyAlignment="1">
      <alignment horizontal="center" vertical="center"/>
    </xf>
    <xf numFmtId="0" fontId="0" fillId="0" borderId="6" xfId="0" applyFill="1" applyBorder="1" applyAlignment="1">
      <alignment vertical="center"/>
    </xf>
    <xf numFmtId="0" fontId="0" fillId="0" borderId="5" xfId="0" applyFill="1" applyBorder="1" applyAlignment="1">
      <alignment vertical="center"/>
    </xf>
    <xf numFmtId="0" fontId="0" fillId="0" borderId="24" xfId="0" applyFill="1" applyBorder="1" applyAlignment="1">
      <alignment vertical="center"/>
    </xf>
    <xf numFmtId="0" fontId="0" fillId="0" borderId="15" xfId="0" applyFill="1" applyBorder="1" applyAlignment="1">
      <alignment vertical="center"/>
    </xf>
    <xf numFmtId="0" fontId="0" fillId="0" borderId="16" xfId="0"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19" xfId="0" quotePrefix="1" applyBorder="1" applyAlignment="1">
      <alignment horizontal="center" vertical="center"/>
    </xf>
    <xf numFmtId="0" fontId="0" fillId="0" borderId="21" xfId="0" quotePrefix="1" applyBorder="1" applyAlignment="1">
      <alignment horizontal="center" vertical="center"/>
    </xf>
    <xf numFmtId="0" fontId="0" fillId="0" borderId="11" xfId="0" applyFill="1" applyBorder="1" applyAlignment="1">
      <alignment vertical="center"/>
    </xf>
    <xf numFmtId="0" fontId="0" fillId="0" borderId="21" xfId="0" applyFill="1" applyBorder="1" applyAlignment="1">
      <alignment vertical="center"/>
    </xf>
    <xf numFmtId="56" fontId="0" fillId="0" borderId="2" xfId="0" applyNumberFormat="1" applyBorder="1" applyAlignment="1">
      <alignment horizontal="right" vertical="center"/>
    </xf>
    <xf numFmtId="0" fontId="4" fillId="0" borderId="27" xfId="0" applyFont="1" applyBorder="1" applyAlignment="1">
      <alignment horizontal="left" vertical="top" wrapText="1"/>
    </xf>
    <xf numFmtId="0" fontId="17" fillId="0" borderId="25" xfId="0" applyFont="1" applyBorder="1" applyAlignment="1">
      <alignment horizontal="left" vertical="top" wrapText="1"/>
    </xf>
    <xf numFmtId="0" fontId="0" fillId="0" borderId="45" xfId="0" applyBorder="1" applyAlignment="1">
      <alignment horizontal="center" vertical="center"/>
    </xf>
    <xf numFmtId="0" fontId="0" fillId="0" borderId="58"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6"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quotePrefix="1" applyBorder="1" applyAlignment="1">
      <alignment horizontal="center" vertical="center"/>
    </xf>
    <xf numFmtId="0" fontId="0" fillId="0" borderId="67" xfId="0" quotePrefix="1" applyBorder="1" applyAlignment="1">
      <alignment horizontal="center" vertical="center"/>
    </xf>
    <xf numFmtId="0" fontId="18" fillId="0" borderId="0" xfId="0" applyFont="1" applyAlignment="1">
      <alignment horizontal="left" vertical="center"/>
    </xf>
    <xf numFmtId="0" fontId="0" fillId="0" borderId="68" xfId="0" applyBorder="1" applyAlignment="1">
      <alignment horizontal="left" vertical="top" wrapText="1"/>
    </xf>
    <xf numFmtId="0" fontId="17" fillId="0" borderId="69" xfId="0" applyFont="1" applyBorder="1" applyAlignment="1">
      <alignment horizontal="left" vertical="top" wrapText="1"/>
    </xf>
    <xf numFmtId="0" fontId="0" fillId="0" borderId="70" xfId="0" applyBorder="1" applyAlignment="1">
      <alignment horizontal="center" vertical="center" wrapText="1"/>
    </xf>
    <xf numFmtId="0" fontId="0" fillId="0" borderId="71" xfId="0" applyBorder="1" applyAlignment="1">
      <alignment wrapText="1"/>
    </xf>
    <xf numFmtId="0" fontId="6" fillId="0" borderId="72" xfId="0" applyFont="1" applyBorder="1" applyAlignment="1">
      <alignment horizontal="center" vertical="center" wrapText="1"/>
    </xf>
    <xf numFmtId="0" fontId="5" fillId="0" borderId="73" xfId="0" applyFont="1" applyBorder="1" applyAlignment="1">
      <alignment vertical="center" wrapText="1"/>
    </xf>
    <xf numFmtId="0" fontId="17" fillId="0" borderId="74" xfId="0" applyFont="1" applyBorder="1" applyAlignment="1">
      <alignment horizontal="left" vertical="top" wrapText="1"/>
    </xf>
    <xf numFmtId="0" fontId="0" fillId="0" borderId="75" xfId="0" applyBorder="1" applyAlignment="1">
      <alignment horizontal="center" vertical="center" wrapText="1"/>
    </xf>
    <xf numFmtId="0" fontId="0" fillId="0" borderId="71" xfId="0" applyBorder="1" applyAlignment="1">
      <alignment horizontal="left" vertical="top" wrapText="1"/>
    </xf>
    <xf numFmtId="0" fontId="0" fillId="0" borderId="76" xfId="0" applyBorder="1" applyAlignment="1">
      <alignment horizontal="left" vertical="top" wrapText="1"/>
    </xf>
    <xf numFmtId="0" fontId="17" fillId="0" borderId="71" xfId="0" applyFont="1" applyBorder="1" applyAlignment="1">
      <alignment horizontal="left" vertical="top" wrapText="1"/>
    </xf>
    <xf numFmtId="0" fontId="0" fillId="0" borderId="77" xfId="0" applyBorder="1" applyAlignment="1">
      <alignment horizontal="left" vertical="top" wrapText="1"/>
    </xf>
    <xf numFmtId="0" fontId="17" fillId="0" borderId="78" xfId="0" applyFont="1" applyBorder="1" applyAlignment="1">
      <alignment horizontal="left" vertical="top" wrapText="1"/>
    </xf>
    <xf numFmtId="0" fontId="6" fillId="0" borderId="79" xfId="0" applyFont="1" applyBorder="1" applyAlignment="1">
      <alignment horizontal="center" vertical="center" wrapText="1"/>
    </xf>
    <xf numFmtId="0" fontId="5" fillId="0" borderId="80" xfId="0" applyFont="1" applyBorder="1" applyAlignment="1">
      <alignment vertical="center" wrapText="1"/>
    </xf>
    <xf numFmtId="0" fontId="0" fillId="0" borderId="34" xfId="0" quotePrefix="1" applyBorder="1" applyAlignment="1">
      <alignment horizontal="center" vertical="center"/>
    </xf>
    <xf numFmtId="0" fontId="0" fillId="0" borderId="12" xfId="0" applyBorder="1" applyAlignment="1">
      <alignment horizontal="center" vertical="center" wrapText="1"/>
    </xf>
    <xf numFmtId="0" fontId="0" fillId="0" borderId="33" xfId="0" applyBorder="1" applyAlignment="1">
      <alignment wrapText="1"/>
    </xf>
    <xf numFmtId="0" fontId="6" fillId="0" borderId="14" xfId="0" applyFont="1" applyBorder="1" applyAlignment="1">
      <alignment horizontal="center" vertical="center" wrapText="1"/>
    </xf>
    <xf numFmtId="0" fontId="0" fillId="0" borderId="75" xfId="0" applyBorder="1" applyAlignment="1">
      <alignment horizontal="left" vertical="top" wrapText="1"/>
    </xf>
    <xf numFmtId="0" fontId="6" fillId="0" borderId="13" xfId="0" applyFont="1" applyBorder="1" applyAlignment="1">
      <alignment horizontal="center" vertical="center" wrapText="1"/>
    </xf>
    <xf numFmtId="0" fontId="0" fillId="0" borderId="71" xfId="0" applyBorder="1"/>
    <xf numFmtId="0" fontId="0" fillId="0" borderId="73" xfId="0" applyBorder="1"/>
    <xf numFmtId="14" fontId="15" fillId="0" borderId="1" xfId="0" applyNumberFormat="1" applyFont="1" applyBorder="1" applyAlignment="1">
      <alignment horizontal="left" vertical="center"/>
    </xf>
    <xf numFmtId="0" fontId="7" fillId="0" borderId="48" xfId="0" applyFont="1" applyBorder="1" applyAlignment="1">
      <alignment horizontal="center" vertical="distributed" wrapText="1"/>
    </xf>
    <xf numFmtId="0" fontId="7" fillId="0" borderId="49" xfId="0" applyFont="1" applyBorder="1" applyAlignment="1">
      <alignment horizontal="center" vertical="distributed" wrapText="1"/>
    </xf>
    <xf numFmtId="0" fontId="7" fillId="0" borderId="41" xfId="0" applyFont="1" applyBorder="1" applyAlignment="1">
      <alignment horizontal="center" vertical="distributed" wrapText="1"/>
    </xf>
    <xf numFmtId="0" fontId="7" fillId="0" borderId="42" xfId="0" applyFont="1" applyBorder="1" applyAlignment="1">
      <alignment horizontal="center" vertical="distributed" wrapText="1"/>
    </xf>
    <xf numFmtId="0" fontId="13" fillId="0" borderId="1" xfId="0" applyFont="1" applyBorder="1" applyAlignment="1">
      <alignment horizontal="center" vertical="center"/>
    </xf>
    <xf numFmtId="0" fontId="7" fillId="0" borderId="41"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45" xfId="0" applyFont="1" applyBorder="1" applyAlignment="1">
      <alignment horizontal="center" vertical="center" textRotation="255" wrapText="1"/>
    </xf>
    <xf numFmtId="0" fontId="7" fillId="0" borderId="46" xfId="0" applyFont="1" applyBorder="1" applyAlignment="1">
      <alignment horizontal="center" vertical="center" textRotation="255" wrapText="1"/>
    </xf>
    <xf numFmtId="0" fontId="7" fillId="0" borderId="48" xfId="0" applyFont="1" applyBorder="1" applyAlignment="1">
      <alignment horizontal="center" vertical="center" textRotation="255" wrapText="1"/>
    </xf>
    <xf numFmtId="0" fontId="7" fillId="0" borderId="49" xfId="0" applyFont="1" applyBorder="1" applyAlignment="1">
      <alignment horizontal="center" vertical="center" textRotation="255" wrapText="1"/>
    </xf>
    <xf numFmtId="0" fontId="0" fillId="2" borderId="47" xfId="0" applyFill="1" applyBorder="1" applyAlignment="1">
      <alignment horizontal="center" vertical="center"/>
    </xf>
    <xf numFmtId="0" fontId="0" fillId="2" borderId="37" xfId="0" applyFill="1" applyBorder="1" applyAlignment="1">
      <alignment horizontal="center" vertical="center"/>
    </xf>
    <xf numFmtId="0" fontId="7" fillId="0" borderId="39" xfId="0" applyNumberFormat="1" applyFont="1" applyBorder="1" applyAlignment="1">
      <alignment horizontal="center" vertical="center" wrapText="1"/>
    </xf>
    <xf numFmtId="0" fontId="7" fillId="0" borderId="40"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23" xfId="0" applyFont="1" applyBorder="1" applyAlignment="1">
      <alignment vertical="center" wrapText="1"/>
    </xf>
    <xf numFmtId="0" fontId="10" fillId="0" borderId="0" xfId="0" applyFont="1" applyAlignment="1">
      <alignment horizontal="center" vertical="center"/>
    </xf>
    <xf numFmtId="0" fontId="0" fillId="0" borderId="48" xfId="0" applyBorder="1" applyAlignment="1">
      <alignment horizontal="center" vertical="center"/>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53" xfId="0" applyBorder="1" applyAlignment="1">
      <alignment horizontal="center" vertical="center"/>
    </xf>
    <xf numFmtId="0" fontId="0" fillId="0" borderId="37" xfId="0" applyBorder="1" applyAlignment="1">
      <alignment horizontal="center" vertical="center"/>
    </xf>
    <xf numFmtId="0" fontId="0" fillId="0" borderId="47" xfId="0" applyFill="1" applyBorder="1" applyAlignment="1">
      <alignment horizontal="center" vertical="center"/>
    </xf>
    <xf numFmtId="0" fontId="0" fillId="0" borderId="37" xfId="0" applyFill="1" applyBorder="1" applyAlignment="1">
      <alignment horizontal="center" vertical="center"/>
    </xf>
    <xf numFmtId="0" fontId="0" fillId="0" borderId="57"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050" baseline="0"/>
              <a:t>相談</a:t>
            </a:r>
            <a:r>
              <a:rPr lang="ja-JP" altLang="en-US" sz="1050"/>
              <a:t>内容</a:t>
            </a:r>
          </a:p>
        </c:rich>
      </c:tx>
      <c:layout>
        <c:manualLayout>
          <c:xMode val="edge"/>
          <c:yMode val="edge"/>
          <c:x val="0.42222238129324807"/>
          <c:y val="2.3971819312059692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2054E-2"/>
          <c:y val="0.1434816233420052"/>
          <c:w val="0.81674214149931879"/>
          <c:h val="0.53809183867255228"/>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相談会集計!$I$2:$T$2</c:f>
              <c:strCache>
                <c:ptCount val="12"/>
                <c:pt idx="0">
                  <c:v>パソコンの
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相談会集計!$I$3:$T$3</c:f>
              <c:numCache>
                <c:formatCode>General</c:formatCode>
                <c:ptCount val="12"/>
              </c:numCache>
            </c:numRef>
          </c:val>
        </c:ser>
        <c:ser>
          <c:idx val="1"/>
          <c:order val="1"/>
          <c:spPr>
            <a:solidFill>
              <a:srgbClr val="993366"/>
            </a:solidFill>
            <a:ln w="12700">
              <a:solidFill>
                <a:srgbClr val="000000"/>
              </a:solidFill>
              <a:prstDash val="solid"/>
            </a:ln>
          </c:spPr>
          <c:invertIfNegative val="0"/>
          <c:cat>
            <c:strRef>
              <c:f>相談会集計!$I$2:$T$2</c:f>
              <c:strCache>
                <c:ptCount val="12"/>
                <c:pt idx="0">
                  <c:v>パソコンの
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相談会集計!$I$76:$T$76</c:f>
              <c:numCache>
                <c:formatCode>General</c:formatCode>
                <c:ptCount val="12"/>
                <c:pt idx="0">
                  <c:v>62</c:v>
                </c:pt>
                <c:pt idx="1">
                  <c:v>19</c:v>
                </c:pt>
                <c:pt idx="2">
                  <c:v>3</c:v>
                </c:pt>
                <c:pt idx="3">
                  <c:v>114</c:v>
                </c:pt>
                <c:pt idx="4">
                  <c:v>131</c:v>
                </c:pt>
                <c:pt idx="5">
                  <c:v>98</c:v>
                </c:pt>
                <c:pt idx="6">
                  <c:v>42</c:v>
                </c:pt>
                <c:pt idx="7">
                  <c:v>63</c:v>
                </c:pt>
                <c:pt idx="8">
                  <c:v>54</c:v>
                </c:pt>
                <c:pt idx="9">
                  <c:v>35</c:v>
                </c:pt>
                <c:pt idx="10">
                  <c:v>48</c:v>
                </c:pt>
                <c:pt idx="11">
                  <c:v>51</c:v>
                </c:pt>
              </c:numCache>
            </c:numRef>
          </c:val>
        </c:ser>
        <c:dLbls>
          <c:showLegendKey val="0"/>
          <c:showVal val="0"/>
          <c:showCatName val="0"/>
          <c:showSerName val="0"/>
          <c:showPercent val="0"/>
          <c:showBubbleSize val="0"/>
        </c:dLbls>
        <c:gapWidth val="150"/>
        <c:axId val="47122688"/>
        <c:axId val="47128576"/>
      </c:barChart>
      <c:catAx>
        <c:axId val="47122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sz="1000" b="0" i="0" u="none" strike="noStrike" baseline="0">
                <a:solidFill>
                  <a:srgbClr val="000000"/>
                </a:solidFill>
                <a:latin typeface="ＭＳ Ｐゴシック"/>
                <a:ea typeface="ＭＳ Ｐゴシック"/>
                <a:cs typeface="ＭＳ Ｐゴシック"/>
              </a:defRPr>
            </a:pPr>
            <a:endParaRPr lang="ja-JP"/>
          </a:p>
        </c:txPr>
        <c:crossAx val="47128576"/>
        <c:crosses val="autoZero"/>
        <c:auto val="1"/>
        <c:lblAlgn val="ctr"/>
        <c:lblOffset val="100"/>
        <c:tickLblSkip val="1"/>
        <c:tickMarkSkip val="1"/>
        <c:noMultiLvlLbl val="0"/>
      </c:catAx>
      <c:valAx>
        <c:axId val="47128576"/>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人数</a:t>
                </a:r>
              </a:p>
            </c:rich>
          </c:tx>
          <c:layout>
            <c:manualLayout>
              <c:xMode val="edge"/>
              <c:yMode val="edge"/>
              <c:x val="0.11515167422254043"/>
              <c:y val="7.450973891421472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71226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2"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050" baseline="0"/>
              <a:t>参加者比較</a:t>
            </a:r>
          </a:p>
        </c:rich>
      </c:tx>
      <c:layout>
        <c:manualLayout>
          <c:xMode val="edge"/>
          <c:yMode val="edge"/>
          <c:x val="0.34448190985696203"/>
          <c:y val="3.9012093425030751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875839093033665"/>
          <c:y val="0.1704943661703307"/>
          <c:w val="0.70839932575059061"/>
          <c:h val="0.7127865372760607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相談会集計!$F$3:$G$3</c:f>
              <c:strCache>
                <c:ptCount val="2"/>
                <c:pt idx="0">
                  <c:v>初参加</c:v>
                </c:pt>
                <c:pt idx="1">
                  <c:v>再参加</c:v>
                </c:pt>
              </c:strCache>
            </c:strRef>
          </c:cat>
          <c:val>
            <c:numRef>
              <c:f>相談会集計!$F$76:$G$76</c:f>
              <c:numCache>
                <c:formatCode>General</c:formatCode>
                <c:ptCount val="2"/>
                <c:pt idx="0">
                  <c:v>68</c:v>
                </c:pt>
                <c:pt idx="1">
                  <c:v>392</c:v>
                </c:pt>
              </c:numCache>
            </c:numRef>
          </c:val>
        </c:ser>
        <c:dLbls>
          <c:showLegendKey val="0"/>
          <c:showVal val="0"/>
          <c:showCatName val="0"/>
          <c:showSerName val="0"/>
          <c:showPercent val="0"/>
          <c:showBubbleSize val="0"/>
        </c:dLbls>
        <c:gapWidth val="150"/>
        <c:axId val="47157632"/>
        <c:axId val="47159168"/>
      </c:barChart>
      <c:catAx>
        <c:axId val="47157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47159168"/>
        <c:crosses val="autoZero"/>
        <c:auto val="1"/>
        <c:lblAlgn val="ctr"/>
        <c:lblOffset val="100"/>
        <c:tickLblSkip val="1"/>
        <c:tickMarkSkip val="1"/>
        <c:noMultiLvlLbl val="0"/>
      </c:catAx>
      <c:valAx>
        <c:axId val="471591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1576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144780</xdr:colOff>
      <xdr:row>79</xdr:row>
      <xdr:rowOff>129540</xdr:rowOff>
    </xdr:from>
    <xdr:to>
      <xdr:col>20</xdr:col>
      <xdr:colOff>563880</xdr:colOff>
      <xdr:row>93</xdr:row>
      <xdr:rowOff>15240</xdr:rowOff>
    </xdr:to>
    <xdr:graphicFrame macro="">
      <xdr:nvGraphicFramePr>
        <xdr:cNvPr id="16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487680</xdr:colOff>
      <xdr:row>79</xdr:row>
      <xdr:rowOff>144780</xdr:rowOff>
    </xdr:from>
    <xdr:to>
      <xdr:col>4</xdr:col>
      <xdr:colOff>312420</xdr:colOff>
      <xdr:row>93</xdr:row>
      <xdr:rowOff>22860</xdr:rowOff>
    </xdr:to>
    <xdr:graphicFrame macro="">
      <xdr:nvGraphicFramePr>
        <xdr:cNvPr id="16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xdr:colOff>
      <xdr:row>3</xdr:row>
      <xdr:rowOff>0</xdr:rowOff>
    </xdr:from>
    <xdr:to>
      <xdr:col>17</xdr:col>
      <xdr:colOff>594360</xdr:colOff>
      <xdr:row>51</xdr:row>
      <xdr:rowOff>0</xdr:rowOff>
    </xdr:to>
    <xdr:cxnSp macro="">
      <xdr:nvCxnSpPr>
        <xdr:cNvPr id="285717" name="直線コネクタ 2"/>
        <xdr:cNvCxnSpPr>
          <a:cxnSpLocks noChangeShapeType="1"/>
        </xdr:cNvCxnSpPr>
      </xdr:nvCxnSpPr>
      <xdr:spPr bwMode="auto">
        <a:xfrm>
          <a:off x="8892540" y="830580"/>
          <a:ext cx="586740" cy="10233660"/>
        </a:xfrm>
        <a:prstGeom prst="line">
          <a:avLst/>
        </a:prstGeom>
        <a:noFill/>
        <a:ln w="9525" algn="ctr">
          <a:solidFill>
            <a:srgbClr val="000000"/>
          </a:solidFill>
          <a:round/>
          <a:headEnd/>
          <a:tailEnd/>
        </a:ln>
      </xdr:spPr>
    </xdr:cxnSp>
    <xdr:clientData/>
  </xdr:twoCellAnchor>
  <xdr:twoCellAnchor>
    <xdr:from>
      <xdr:col>17</xdr:col>
      <xdr:colOff>22860</xdr:colOff>
      <xdr:row>3</xdr:row>
      <xdr:rowOff>22860</xdr:rowOff>
    </xdr:from>
    <xdr:to>
      <xdr:col>18</xdr:col>
      <xdr:colOff>0</xdr:colOff>
      <xdr:row>50</xdr:row>
      <xdr:rowOff>198120</xdr:rowOff>
    </xdr:to>
    <xdr:cxnSp macro="">
      <xdr:nvCxnSpPr>
        <xdr:cNvPr id="285718" name="直線コネクタ 5"/>
        <xdr:cNvCxnSpPr>
          <a:cxnSpLocks noChangeShapeType="1"/>
        </xdr:cNvCxnSpPr>
      </xdr:nvCxnSpPr>
      <xdr:spPr bwMode="auto">
        <a:xfrm flipH="1">
          <a:off x="8907780" y="853440"/>
          <a:ext cx="586740" cy="10195560"/>
        </a:xfrm>
        <a:prstGeom prst="line">
          <a:avLst/>
        </a:prstGeom>
        <a:noFill/>
        <a:ln w="9525" algn="ctr">
          <a:solidFill>
            <a:srgbClr val="000000"/>
          </a:solidFill>
          <a:round/>
          <a:headEnd/>
          <a:tailEn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2"/>
  <sheetViews>
    <sheetView showGridLines="0" showZeros="0" tabSelected="1" zoomScale="80" zoomScaleNormal="80" zoomScaleSheetLayoutView="100" workbookViewId="0">
      <pane ySplit="3" topLeftCell="A76" activePane="bottomLeft" state="frozen"/>
      <selection pane="bottomLeft" activeCell="X80" sqref="X80"/>
    </sheetView>
  </sheetViews>
  <sheetFormatPr defaultRowHeight="21" customHeight="1" x14ac:dyDescent="0.2"/>
  <cols>
    <col min="1" max="1" width="0.88671875" customWidth="1"/>
    <col min="2" max="2" width="9.77734375" style="1" customWidth="1"/>
    <col min="3" max="3" width="9.88671875" customWidth="1"/>
    <col min="4" max="5" width="6.109375" customWidth="1"/>
    <col min="6" max="6" width="6.109375" style="2" customWidth="1"/>
    <col min="7" max="20" width="6.109375" customWidth="1"/>
    <col min="21" max="21" width="11" customWidth="1"/>
    <col min="22" max="22" width="6.44140625" customWidth="1"/>
    <col min="23" max="23" width="3.6640625" customWidth="1"/>
  </cols>
  <sheetData>
    <row r="1" spans="2:23" ht="27" customHeight="1" thickBot="1" x14ac:dyDescent="0.25">
      <c r="B1" s="205" t="s">
        <v>264</v>
      </c>
      <c r="C1" s="205"/>
      <c r="D1" s="61"/>
      <c r="E1" s="210" t="s">
        <v>74</v>
      </c>
      <c r="F1" s="210"/>
      <c r="G1" s="210"/>
      <c r="H1" s="210"/>
      <c r="I1" s="210"/>
      <c r="J1" s="210"/>
      <c r="K1" s="210"/>
      <c r="L1" s="210"/>
      <c r="M1" s="210"/>
      <c r="N1" s="210"/>
      <c r="O1" s="210"/>
      <c r="P1" s="210"/>
      <c r="Q1" s="61"/>
      <c r="R1" s="10"/>
      <c r="S1" s="14"/>
      <c r="U1" s="17" t="s">
        <v>265</v>
      </c>
    </row>
    <row r="2" spans="2:23" ht="21" customHeight="1" x14ac:dyDescent="0.2">
      <c r="B2" s="206" t="s">
        <v>24</v>
      </c>
      <c r="C2" s="208" t="s">
        <v>0</v>
      </c>
      <c r="D2" s="211" t="s">
        <v>62</v>
      </c>
      <c r="E2" s="213" t="s">
        <v>1</v>
      </c>
      <c r="F2" s="221" t="s">
        <v>63</v>
      </c>
      <c r="G2" s="222"/>
      <c r="H2" s="223"/>
      <c r="I2" s="215" t="s">
        <v>72</v>
      </c>
      <c r="J2" s="211" t="s">
        <v>73</v>
      </c>
      <c r="K2" s="211" t="s">
        <v>64</v>
      </c>
      <c r="L2" s="211" t="s">
        <v>65</v>
      </c>
      <c r="M2" s="211" t="s">
        <v>66</v>
      </c>
      <c r="N2" s="211" t="s">
        <v>67</v>
      </c>
      <c r="O2" s="211" t="s">
        <v>68</v>
      </c>
      <c r="P2" s="211" t="s">
        <v>69</v>
      </c>
      <c r="Q2" s="211" t="s">
        <v>71</v>
      </c>
      <c r="R2" s="211" t="s">
        <v>70</v>
      </c>
      <c r="S2" s="211" t="s">
        <v>61</v>
      </c>
      <c r="T2" s="213" t="s">
        <v>2</v>
      </c>
      <c r="U2" s="219" t="s">
        <v>5</v>
      </c>
    </row>
    <row r="3" spans="2:23" s="9" customFormat="1" ht="40.799999999999997" customHeight="1" thickBot="1" x14ac:dyDescent="0.25">
      <c r="B3" s="207"/>
      <c r="C3" s="209"/>
      <c r="D3" s="212"/>
      <c r="E3" s="214"/>
      <c r="F3" s="11" t="s">
        <v>6</v>
      </c>
      <c r="G3" s="12" t="s">
        <v>7</v>
      </c>
      <c r="H3" s="13" t="s">
        <v>4</v>
      </c>
      <c r="I3" s="216"/>
      <c r="J3" s="212"/>
      <c r="K3" s="212"/>
      <c r="L3" s="212"/>
      <c r="M3" s="212"/>
      <c r="N3" s="212"/>
      <c r="O3" s="212"/>
      <c r="P3" s="212"/>
      <c r="Q3" s="212"/>
      <c r="R3" s="212"/>
      <c r="S3" s="212"/>
      <c r="T3" s="214"/>
      <c r="U3" s="220"/>
      <c r="W3"/>
    </row>
    <row r="4" spans="2:23" s="16" customFormat="1" ht="21" customHeight="1" x14ac:dyDescent="0.2">
      <c r="B4" s="68">
        <v>41000</v>
      </c>
      <c r="C4" s="62" t="s">
        <v>10</v>
      </c>
      <c r="D4" s="69" t="s">
        <v>11</v>
      </c>
      <c r="E4" s="70">
        <v>4</v>
      </c>
      <c r="F4" s="71"/>
      <c r="G4" s="69">
        <v>5</v>
      </c>
      <c r="H4" s="72">
        <f>F4+G4</f>
        <v>5</v>
      </c>
      <c r="I4" s="73"/>
      <c r="J4" s="69">
        <v>2</v>
      </c>
      <c r="K4" s="69"/>
      <c r="L4" s="69">
        <v>1</v>
      </c>
      <c r="M4" s="69">
        <v>4</v>
      </c>
      <c r="N4" s="69">
        <v>2</v>
      </c>
      <c r="O4" s="69"/>
      <c r="P4" s="69"/>
      <c r="Q4" s="69">
        <v>1</v>
      </c>
      <c r="R4" s="69"/>
      <c r="S4" s="69">
        <v>1</v>
      </c>
      <c r="T4" s="74">
        <v>2</v>
      </c>
      <c r="U4" s="75">
        <f t="shared" ref="U4:U21" si="0">SUM(I4:T4)</f>
        <v>13</v>
      </c>
    </row>
    <row r="5" spans="2:23" s="16" customFormat="1" ht="21" customHeight="1" x14ac:dyDescent="0.2">
      <c r="B5" s="76">
        <v>41003</v>
      </c>
      <c r="C5" s="62" t="s">
        <v>33</v>
      </c>
      <c r="D5" s="62" t="s">
        <v>34</v>
      </c>
      <c r="E5" s="45">
        <v>7</v>
      </c>
      <c r="F5" s="77">
        <v>0</v>
      </c>
      <c r="G5" s="62">
        <v>7</v>
      </c>
      <c r="H5" s="78">
        <f>F5+G5</f>
        <v>7</v>
      </c>
      <c r="I5" s="79">
        <v>1</v>
      </c>
      <c r="J5" s="62"/>
      <c r="K5" s="62"/>
      <c r="L5" s="62">
        <v>3</v>
      </c>
      <c r="M5" s="62">
        <v>4</v>
      </c>
      <c r="N5" s="62">
        <v>0</v>
      </c>
      <c r="O5" s="62">
        <v>2</v>
      </c>
      <c r="P5" s="62"/>
      <c r="Q5" s="62"/>
      <c r="R5" s="62">
        <v>1</v>
      </c>
      <c r="S5" s="62"/>
      <c r="T5" s="63"/>
      <c r="U5" s="80">
        <f t="shared" si="0"/>
        <v>11</v>
      </c>
    </row>
    <row r="6" spans="2:23" s="16" customFormat="1" ht="21" customHeight="1" x14ac:dyDescent="0.2">
      <c r="B6" s="76">
        <v>41012</v>
      </c>
      <c r="C6" s="19" t="s">
        <v>36</v>
      </c>
      <c r="D6" s="19" t="s">
        <v>37</v>
      </c>
      <c r="E6" s="45">
        <v>7</v>
      </c>
      <c r="F6" s="77"/>
      <c r="G6" s="62">
        <v>5</v>
      </c>
      <c r="H6" s="78">
        <f t="shared" ref="H6:H45" si="1">F6+G6</f>
        <v>5</v>
      </c>
      <c r="I6" s="79"/>
      <c r="J6" s="62"/>
      <c r="K6" s="62"/>
      <c r="L6" s="62">
        <v>1</v>
      </c>
      <c r="M6" s="62">
        <v>4</v>
      </c>
      <c r="N6" s="62">
        <v>1</v>
      </c>
      <c r="O6" s="62"/>
      <c r="P6" s="62">
        <v>1</v>
      </c>
      <c r="Q6" s="62"/>
      <c r="R6" s="62"/>
      <c r="S6" s="62">
        <v>1</v>
      </c>
      <c r="T6" s="63">
        <v>1</v>
      </c>
      <c r="U6" s="80">
        <f t="shared" si="0"/>
        <v>9</v>
      </c>
    </row>
    <row r="7" spans="2:23" s="16" customFormat="1" ht="21" customHeight="1" x14ac:dyDescent="0.2">
      <c r="B7" s="81">
        <v>41014</v>
      </c>
      <c r="C7" s="19" t="s">
        <v>10</v>
      </c>
      <c r="D7" s="19" t="s">
        <v>11</v>
      </c>
      <c r="E7" s="82">
        <v>6</v>
      </c>
      <c r="F7" s="83">
        <v>2</v>
      </c>
      <c r="G7" s="19">
        <v>5</v>
      </c>
      <c r="H7" s="78">
        <f t="shared" si="1"/>
        <v>7</v>
      </c>
      <c r="I7" s="84"/>
      <c r="J7" s="19"/>
      <c r="K7" s="19"/>
      <c r="L7" s="19">
        <v>4</v>
      </c>
      <c r="M7" s="19">
        <v>4</v>
      </c>
      <c r="N7" s="19">
        <v>3</v>
      </c>
      <c r="O7" s="19"/>
      <c r="P7" s="19"/>
      <c r="Q7" s="19">
        <v>1</v>
      </c>
      <c r="R7" s="19"/>
      <c r="S7" s="19">
        <v>2</v>
      </c>
      <c r="T7" s="21">
        <v>1</v>
      </c>
      <c r="U7" s="85">
        <f t="shared" si="0"/>
        <v>15</v>
      </c>
    </row>
    <row r="8" spans="2:23" s="16" customFormat="1" ht="21" customHeight="1" x14ac:dyDescent="0.2">
      <c r="B8" s="81">
        <v>41017</v>
      </c>
      <c r="C8" s="62" t="s">
        <v>33</v>
      </c>
      <c r="D8" s="62" t="s">
        <v>34</v>
      </c>
      <c r="E8" s="45">
        <v>7</v>
      </c>
      <c r="F8" s="77">
        <v>2</v>
      </c>
      <c r="G8" s="62">
        <v>7</v>
      </c>
      <c r="H8" s="78">
        <f t="shared" si="1"/>
        <v>9</v>
      </c>
      <c r="I8" s="79"/>
      <c r="J8" s="62"/>
      <c r="K8" s="62"/>
      <c r="L8" s="62">
        <v>3</v>
      </c>
      <c r="M8" s="62">
        <v>6</v>
      </c>
      <c r="N8" s="62">
        <v>2</v>
      </c>
      <c r="O8" s="62"/>
      <c r="P8" s="62"/>
      <c r="Q8" s="62">
        <v>2</v>
      </c>
      <c r="R8" s="62">
        <v>1</v>
      </c>
      <c r="S8" s="62">
        <v>1</v>
      </c>
      <c r="T8" s="63"/>
      <c r="U8" s="80">
        <f t="shared" si="0"/>
        <v>15</v>
      </c>
    </row>
    <row r="9" spans="2:23" s="16" customFormat="1" ht="21" customHeight="1" x14ac:dyDescent="0.2">
      <c r="B9" s="76">
        <v>41023</v>
      </c>
      <c r="C9" s="19" t="s">
        <v>36</v>
      </c>
      <c r="D9" s="19" t="s">
        <v>37</v>
      </c>
      <c r="E9" s="45">
        <v>5</v>
      </c>
      <c r="F9" s="77">
        <v>4</v>
      </c>
      <c r="G9" s="62">
        <v>3</v>
      </c>
      <c r="H9" s="78">
        <f t="shared" si="1"/>
        <v>7</v>
      </c>
      <c r="I9" s="79">
        <v>2</v>
      </c>
      <c r="J9" s="62"/>
      <c r="K9" s="62"/>
      <c r="L9" s="62">
        <v>2</v>
      </c>
      <c r="M9" s="62">
        <v>1</v>
      </c>
      <c r="N9" s="62"/>
      <c r="O9" s="62"/>
      <c r="P9" s="62"/>
      <c r="Q9" s="62"/>
      <c r="R9" s="62"/>
      <c r="S9" s="62">
        <v>1</v>
      </c>
      <c r="T9" s="63">
        <v>2</v>
      </c>
      <c r="U9" s="80">
        <f t="shared" si="0"/>
        <v>8</v>
      </c>
    </row>
    <row r="10" spans="2:23" s="16" customFormat="1" ht="21" customHeight="1" x14ac:dyDescent="0.2">
      <c r="B10" s="76">
        <v>41031</v>
      </c>
      <c r="C10" s="19" t="s">
        <v>33</v>
      </c>
      <c r="D10" s="19" t="s">
        <v>34</v>
      </c>
      <c r="E10" s="45">
        <v>6</v>
      </c>
      <c r="F10" s="77"/>
      <c r="G10" s="62">
        <v>5</v>
      </c>
      <c r="H10" s="78">
        <f t="shared" si="1"/>
        <v>5</v>
      </c>
      <c r="I10" s="79">
        <v>2</v>
      </c>
      <c r="J10" s="62"/>
      <c r="K10" s="62"/>
      <c r="L10" s="62"/>
      <c r="M10" s="62">
        <v>3</v>
      </c>
      <c r="N10" s="62">
        <v>1</v>
      </c>
      <c r="O10" s="62"/>
      <c r="P10" s="62">
        <v>1</v>
      </c>
      <c r="Q10" s="62">
        <v>2</v>
      </c>
      <c r="R10" s="62">
        <v>2</v>
      </c>
      <c r="S10" s="62"/>
      <c r="T10" s="63"/>
      <c r="U10" s="85">
        <f t="shared" si="0"/>
        <v>11</v>
      </c>
    </row>
    <row r="11" spans="2:23" s="16" customFormat="1" ht="21" customHeight="1" x14ac:dyDescent="0.2">
      <c r="B11" s="81">
        <v>41035</v>
      </c>
      <c r="C11" s="19" t="s">
        <v>10</v>
      </c>
      <c r="D11" s="19" t="s">
        <v>11</v>
      </c>
      <c r="E11" s="82">
        <v>6</v>
      </c>
      <c r="F11" s="83">
        <v>2</v>
      </c>
      <c r="G11" s="19">
        <v>7</v>
      </c>
      <c r="H11" s="78">
        <f t="shared" si="1"/>
        <v>9</v>
      </c>
      <c r="I11" s="84"/>
      <c r="J11" s="19"/>
      <c r="K11" s="19"/>
      <c r="L11" s="19">
        <v>2</v>
      </c>
      <c r="M11" s="19">
        <v>1</v>
      </c>
      <c r="N11" s="19">
        <v>1</v>
      </c>
      <c r="O11" s="19">
        <v>2</v>
      </c>
      <c r="P11" s="19"/>
      <c r="Q11" s="19"/>
      <c r="R11" s="19"/>
      <c r="S11" s="19">
        <v>1</v>
      </c>
      <c r="T11" s="21">
        <v>3</v>
      </c>
      <c r="U11" s="85">
        <f t="shared" si="0"/>
        <v>10</v>
      </c>
    </row>
    <row r="12" spans="2:23" s="16" customFormat="1" ht="21" customHeight="1" x14ac:dyDescent="0.2">
      <c r="B12" s="81">
        <v>41040</v>
      </c>
      <c r="C12" s="19" t="s">
        <v>36</v>
      </c>
      <c r="D12" s="84" t="s">
        <v>37</v>
      </c>
      <c r="E12" s="21">
        <v>7</v>
      </c>
      <c r="F12" s="86">
        <v>1</v>
      </c>
      <c r="G12" s="19">
        <v>4</v>
      </c>
      <c r="H12" s="78">
        <f t="shared" si="1"/>
        <v>5</v>
      </c>
      <c r="I12" s="84"/>
      <c r="J12" s="19"/>
      <c r="K12" s="19"/>
      <c r="L12" s="19"/>
      <c r="M12" s="19">
        <v>2</v>
      </c>
      <c r="N12" s="19">
        <v>2</v>
      </c>
      <c r="O12" s="19"/>
      <c r="P12" s="19"/>
      <c r="Q12" s="19"/>
      <c r="R12" s="19">
        <v>1</v>
      </c>
      <c r="S12" s="19">
        <v>2</v>
      </c>
      <c r="T12" s="21"/>
      <c r="U12" s="85">
        <f t="shared" si="0"/>
        <v>7</v>
      </c>
    </row>
    <row r="13" spans="2:23" s="16" customFormat="1" ht="21" customHeight="1" x14ac:dyDescent="0.2">
      <c r="B13" s="81">
        <v>41045</v>
      </c>
      <c r="C13" s="19" t="s">
        <v>33</v>
      </c>
      <c r="D13" s="19" t="s">
        <v>42</v>
      </c>
      <c r="E13" s="21">
        <v>7</v>
      </c>
      <c r="F13" s="86">
        <v>3</v>
      </c>
      <c r="G13" s="19">
        <v>6</v>
      </c>
      <c r="H13" s="78">
        <f t="shared" si="1"/>
        <v>9</v>
      </c>
      <c r="I13" s="84"/>
      <c r="J13" s="19">
        <v>1</v>
      </c>
      <c r="K13" s="19"/>
      <c r="L13" s="19">
        <v>1</v>
      </c>
      <c r="M13" s="19">
        <v>2</v>
      </c>
      <c r="N13" s="19"/>
      <c r="O13" s="19"/>
      <c r="P13" s="19">
        <v>2</v>
      </c>
      <c r="Q13" s="19">
        <v>2</v>
      </c>
      <c r="R13" s="19">
        <v>4</v>
      </c>
      <c r="S13" s="19">
        <v>2</v>
      </c>
      <c r="T13" s="21"/>
      <c r="U13" s="85">
        <f t="shared" si="0"/>
        <v>14</v>
      </c>
    </row>
    <row r="14" spans="2:23" s="16" customFormat="1" ht="21" customHeight="1" x14ac:dyDescent="0.2">
      <c r="B14" s="81">
        <v>41049</v>
      </c>
      <c r="C14" s="19" t="s">
        <v>10</v>
      </c>
      <c r="D14" s="19" t="s">
        <v>11</v>
      </c>
      <c r="E14" s="85">
        <v>6</v>
      </c>
      <c r="F14" s="83"/>
      <c r="G14" s="19">
        <v>5</v>
      </c>
      <c r="H14" s="78">
        <f t="shared" si="1"/>
        <v>5</v>
      </c>
      <c r="I14" s="20">
        <v>1</v>
      </c>
      <c r="J14" s="19"/>
      <c r="K14" s="19"/>
      <c r="L14" s="19"/>
      <c r="M14" s="19"/>
      <c r="N14" s="19"/>
      <c r="O14" s="19">
        <v>1</v>
      </c>
      <c r="P14" s="19"/>
      <c r="Q14" s="19">
        <v>1</v>
      </c>
      <c r="R14" s="19">
        <v>1</v>
      </c>
      <c r="S14" s="19">
        <v>1</v>
      </c>
      <c r="T14" s="85">
        <v>2</v>
      </c>
      <c r="U14" s="87">
        <f t="shared" si="0"/>
        <v>7</v>
      </c>
    </row>
    <row r="15" spans="2:23" s="16" customFormat="1" ht="21" customHeight="1" x14ac:dyDescent="0.2">
      <c r="B15" s="81">
        <v>41051</v>
      </c>
      <c r="C15" s="19" t="s">
        <v>36</v>
      </c>
      <c r="D15" s="84" t="s">
        <v>45</v>
      </c>
      <c r="E15" s="85">
        <v>5</v>
      </c>
      <c r="F15" s="83"/>
      <c r="G15" s="19">
        <v>2</v>
      </c>
      <c r="H15" s="78">
        <f t="shared" si="1"/>
        <v>2</v>
      </c>
      <c r="I15" s="20"/>
      <c r="J15" s="19"/>
      <c r="K15" s="19"/>
      <c r="L15" s="19">
        <v>1</v>
      </c>
      <c r="M15" s="19"/>
      <c r="N15" s="19"/>
      <c r="O15" s="19"/>
      <c r="P15" s="19"/>
      <c r="Q15" s="19"/>
      <c r="R15" s="19"/>
      <c r="S15" s="19">
        <v>1</v>
      </c>
      <c r="T15" s="85"/>
      <c r="U15" s="87">
        <f t="shared" si="0"/>
        <v>2</v>
      </c>
    </row>
    <row r="16" spans="2:23" s="16" customFormat="1" ht="21" customHeight="1" x14ac:dyDescent="0.2">
      <c r="B16" s="81" t="s">
        <v>47</v>
      </c>
      <c r="C16" s="19" t="s">
        <v>48</v>
      </c>
      <c r="D16" s="19" t="s">
        <v>49</v>
      </c>
      <c r="E16" s="21">
        <v>6</v>
      </c>
      <c r="F16" s="86">
        <v>1</v>
      </c>
      <c r="G16" s="19">
        <v>7</v>
      </c>
      <c r="H16" s="78">
        <f t="shared" si="1"/>
        <v>8</v>
      </c>
      <c r="I16" s="84">
        <v>1</v>
      </c>
      <c r="J16" s="19">
        <v>0</v>
      </c>
      <c r="K16" s="19">
        <v>0</v>
      </c>
      <c r="L16" s="19">
        <v>4</v>
      </c>
      <c r="M16" s="19">
        <v>4</v>
      </c>
      <c r="N16" s="19">
        <v>2</v>
      </c>
      <c r="O16" s="19">
        <v>1</v>
      </c>
      <c r="P16" s="19">
        <v>0</v>
      </c>
      <c r="Q16" s="19">
        <v>0</v>
      </c>
      <c r="R16" s="19">
        <v>0</v>
      </c>
      <c r="S16" s="19">
        <v>0</v>
      </c>
      <c r="T16" s="21">
        <v>3</v>
      </c>
      <c r="U16" s="87">
        <f t="shared" si="0"/>
        <v>15</v>
      </c>
    </row>
    <row r="17" spans="2:21" s="16" customFormat="1" ht="21" customHeight="1" x14ac:dyDescent="0.2">
      <c r="B17" s="81" t="s">
        <v>50</v>
      </c>
      <c r="C17" s="19" t="s">
        <v>51</v>
      </c>
      <c r="D17" s="84" t="s">
        <v>52</v>
      </c>
      <c r="E17" s="85">
        <v>7</v>
      </c>
      <c r="F17" s="83">
        <v>0</v>
      </c>
      <c r="G17" s="19">
        <v>10</v>
      </c>
      <c r="H17" s="78">
        <f t="shared" si="1"/>
        <v>10</v>
      </c>
      <c r="I17" s="20">
        <v>1</v>
      </c>
      <c r="J17" s="19">
        <v>0</v>
      </c>
      <c r="K17" s="19">
        <v>0</v>
      </c>
      <c r="L17" s="19">
        <v>3</v>
      </c>
      <c r="M17" s="19">
        <v>4</v>
      </c>
      <c r="N17" s="19">
        <v>0</v>
      </c>
      <c r="O17" s="19">
        <v>0</v>
      </c>
      <c r="P17" s="19">
        <v>3</v>
      </c>
      <c r="Q17" s="19">
        <v>3</v>
      </c>
      <c r="R17" s="19">
        <v>1</v>
      </c>
      <c r="S17" s="19">
        <v>2</v>
      </c>
      <c r="T17" s="85">
        <v>0</v>
      </c>
      <c r="U17" s="87">
        <f t="shared" si="0"/>
        <v>17</v>
      </c>
    </row>
    <row r="18" spans="2:21" s="16" customFormat="1" ht="21" customHeight="1" x14ac:dyDescent="0.2">
      <c r="B18" s="81" t="s">
        <v>53</v>
      </c>
      <c r="C18" s="19" t="s">
        <v>54</v>
      </c>
      <c r="D18" s="84" t="s">
        <v>55</v>
      </c>
      <c r="E18" s="85">
        <v>6</v>
      </c>
      <c r="F18" s="83">
        <v>1</v>
      </c>
      <c r="G18" s="19">
        <v>5</v>
      </c>
      <c r="H18" s="78">
        <f t="shared" si="1"/>
        <v>6</v>
      </c>
      <c r="I18" s="20">
        <v>2</v>
      </c>
      <c r="J18" s="19">
        <v>0</v>
      </c>
      <c r="K18" s="19">
        <v>0</v>
      </c>
      <c r="L18" s="19">
        <v>1</v>
      </c>
      <c r="M18" s="19">
        <v>2</v>
      </c>
      <c r="N18" s="19">
        <v>1</v>
      </c>
      <c r="O18" s="19">
        <v>1</v>
      </c>
      <c r="P18" s="19">
        <v>0</v>
      </c>
      <c r="Q18" s="19">
        <v>1</v>
      </c>
      <c r="R18" s="19">
        <v>0</v>
      </c>
      <c r="S18" s="19">
        <v>2</v>
      </c>
      <c r="T18" s="85">
        <v>0</v>
      </c>
      <c r="U18" s="87">
        <f t="shared" si="0"/>
        <v>10</v>
      </c>
    </row>
    <row r="19" spans="2:21" s="16" customFormat="1" ht="21" customHeight="1" x14ac:dyDescent="0.2">
      <c r="B19" s="81" t="s">
        <v>56</v>
      </c>
      <c r="C19" s="19" t="s">
        <v>48</v>
      </c>
      <c r="D19" s="84" t="s">
        <v>49</v>
      </c>
      <c r="E19" s="85">
        <v>6</v>
      </c>
      <c r="F19" s="83">
        <v>0</v>
      </c>
      <c r="G19" s="19">
        <v>8</v>
      </c>
      <c r="H19" s="78">
        <f t="shared" si="1"/>
        <v>8</v>
      </c>
      <c r="I19" s="20">
        <v>0</v>
      </c>
      <c r="J19" s="19">
        <v>0</v>
      </c>
      <c r="K19" s="19">
        <v>0</v>
      </c>
      <c r="L19" s="19">
        <v>3</v>
      </c>
      <c r="M19" s="19">
        <v>5</v>
      </c>
      <c r="N19" s="19">
        <v>1</v>
      </c>
      <c r="O19" s="19">
        <v>1</v>
      </c>
      <c r="P19" s="19">
        <v>0</v>
      </c>
      <c r="Q19" s="19">
        <v>1</v>
      </c>
      <c r="R19" s="19">
        <v>0</v>
      </c>
      <c r="S19" s="19">
        <v>0</v>
      </c>
      <c r="T19" s="85">
        <v>2</v>
      </c>
      <c r="U19" s="87">
        <f t="shared" si="0"/>
        <v>13</v>
      </c>
    </row>
    <row r="20" spans="2:21" s="16" customFormat="1" ht="21" customHeight="1" x14ac:dyDescent="0.2">
      <c r="B20" s="81" t="s">
        <v>57</v>
      </c>
      <c r="C20" s="19" t="s">
        <v>51</v>
      </c>
      <c r="D20" s="84" t="s">
        <v>52</v>
      </c>
      <c r="E20" s="85">
        <v>5</v>
      </c>
      <c r="F20" s="83">
        <v>0</v>
      </c>
      <c r="G20" s="19">
        <v>9</v>
      </c>
      <c r="H20" s="78">
        <f t="shared" si="1"/>
        <v>9</v>
      </c>
      <c r="I20" s="20">
        <v>0</v>
      </c>
      <c r="J20" s="19">
        <v>0</v>
      </c>
      <c r="K20" s="19">
        <v>0</v>
      </c>
      <c r="L20" s="19">
        <v>1</v>
      </c>
      <c r="M20" s="19">
        <v>1</v>
      </c>
      <c r="N20" s="19">
        <v>0</v>
      </c>
      <c r="O20" s="19">
        <v>2</v>
      </c>
      <c r="P20" s="19">
        <v>2</v>
      </c>
      <c r="Q20" s="19">
        <v>1</v>
      </c>
      <c r="R20" s="19">
        <v>0</v>
      </c>
      <c r="S20" s="19">
        <v>6</v>
      </c>
      <c r="T20" s="85">
        <v>0</v>
      </c>
      <c r="U20" s="87">
        <f t="shared" si="0"/>
        <v>13</v>
      </c>
    </row>
    <row r="21" spans="2:21" s="16" customFormat="1" ht="21" customHeight="1" x14ac:dyDescent="0.2">
      <c r="B21" s="81" t="s">
        <v>58</v>
      </c>
      <c r="C21" s="19" t="s">
        <v>54</v>
      </c>
      <c r="D21" s="84" t="s">
        <v>55</v>
      </c>
      <c r="E21" s="85">
        <v>6</v>
      </c>
      <c r="F21" s="83">
        <v>0</v>
      </c>
      <c r="G21" s="19">
        <v>3</v>
      </c>
      <c r="H21" s="78">
        <f t="shared" si="1"/>
        <v>3</v>
      </c>
      <c r="I21" s="20">
        <v>2</v>
      </c>
      <c r="J21" s="19">
        <v>0</v>
      </c>
      <c r="K21" s="19">
        <v>0</v>
      </c>
      <c r="L21" s="19">
        <v>1</v>
      </c>
      <c r="M21" s="19">
        <v>1</v>
      </c>
      <c r="N21" s="19">
        <v>0</v>
      </c>
      <c r="O21" s="19">
        <v>0</v>
      </c>
      <c r="P21" s="19">
        <v>0</v>
      </c>
      <c r="Q21" s="19">
        <v>0</v>
      </c>
      <c r="R21" s="19">
        <v>0</v>
      </c>
      <c r="S21" s="19">
        <v>1</v>
      </c>
      <c r="T21" s="85">
        <v>0</v>
      </c>
      <c r="U21" s="87">
        <f t="shared" si="0"/>
        <v>5</v>
      </c>
    </row>
    <row r="22" spans="2:21" s="16" customFormat="1" ht="21" customHeight="1" x14ac:dyDescent="0.2">
      <c r="B22" s="81" t="s">
        <v>77</v>
      </c>
      <c r="C22" s="19" t="s">
        <v>48</v>
      </c>
      <c r="D22" s="84" t="s">
        <v>49</v>
      </c>
      <c r="E22" s="85">
        <v>5</v>
      </c>
      <c r="F22" s="83">
        <v>1</v>
      </c>
      <c r="G22" s="19">
        <v>6</v>
      </c>
      <c r="H22" s="78">
        <f t="shared" si="1"/>
        <v>7</v>
      </c>
      <c r="I22" s="20">
        <v>1</v>
      </c>
      <c r="J22" s="19">
        <v>1</v>
      </c>
      <c r="K22" s="19">
        <v>0</v>
      </c>
      <c r="L22" s="19">
        <v>1</v>
      </c>
      <c r="M22" s="19">
        <v>2</v>
      </c>
      <c r="N22" s="19">
        <v>3</v>
      </c>
      <c r="O22" s="19">
        <v>0</v>
      </c>
      <c r="P22" s="19">
        <v>1</v>
      </c>
      <c r="Q22" s="19">
        <v>1</v>
      </c>
      <c r="R22" s="19">
        <v>0</v>
      </c>
      <c r="S22" s="19">
        <v>0</v>
      </c>
      <c r="T22" s="85">
        <v>3</v>
      </c>
      <c r="U22" s="87">
        <f t="shared" ref="U22:U74" si="2">SUM(I22:T22)</f>
        <v>13</v>
      </c>
    </row>
    <row r="23" spans="2:21" s="16" customFormat="1" ht="21" customHeight="1" x14ac:dyDescent="0.2">
      <c r="B23" s="81" t="s">
        <v>78</v>
      </c>
      <c r="C23" s="19" t="s">
        <v>51</v>
      </c>
      <c r="D23" s="84" t="s">
        <v>52</v>
      </c>
      <c r="E23" s="88">
        <v>6</v>
      </c>
      <c r="F23" s="83">
        <v>1</v>
      </c>
      <c r="G23" s="19">
        <v>6</v>
      </c>
      <c r="H23" s="78">
        <f t="shared" si="1"/>
        <v>7</v>
      </c>
      <c r="I23" s="20">
        <v>1</v>
      </c>
      <c r="J23" s="19">
        <v>1</v>
      </c>
      <c r="K23" s="19">
        <v>0</v>
      </c>
      <c r="L23" s="19">
        <v>0</v>
      </c>
      <c r="M23" s="19">
        <v>5</v>
      </c>
      <c r="N23" s="19">
        <v>2</v>
      </c>
      <c r="O23" s="19">
        <v>0</v>
      </c>
      <c r="P23" s="19">
        <v>1</v>
      </c>
      <c r="Q23" s="19">
        <v>1</v>
      </c>
      <c r="R23" s="19">
        <v>2</v>
      </c>
      <c r="S23" s="19">
        <v>4</v>
      </c>
      <c r="T23" s="85">
        <v>0</v>
      </c>
      <c r="U23" s="87">
        <f t="shared" si="2"/>
        <v>17</v>
      </c>
    </row>
    <row r="24" spans="2:21" s="16" customFormat="1" ht="21" customHeight="1" x14ac:dyDescent="0.2">
      <c r="B24" s="81" t="s">
        <v>79</v>
      </c>
      <c r="C24" s="19" t="s">
        <v>54</v>
      </c>
      <c r="D24" s="84" t="s">
        <v>55</v>
      </c>
      <c r="E24" s="85">
        <v>6</v>
      </c>
      <c r="F24" s="83">
        <v>2</v>
      </c>
      <c r="G24" s="19">
        <v>1</v>
      </c>
      <c r="H24" s="78">
        <f t="shared" si="1"/>
        <v>3</v>
      </c>
      <c r="I24" s="20">
        <v>0</v>
      </c>
      <c r="J24" s="19">
        <v>0</v>
      </c>
      <c r="K24" s="19">
        <v>0</v>
      </c>
      <c r="L24" s="19">
        <v>1</v>
      </c>
      <c r="M24" s="19">
        <v>0</v>
      </c>
      <c r="N24" s="19">
        <v>0</v>
      </c>
      <c r="O24" s="19">
        <v>0</v>
      </c>
      <c r="P24" s="19">
        <v>0</v>
      </c>
      <c r="Q24" s="19">
        <v>1</v>
      </c>
      <c r="R24" s="19">
        <v>1</v>
      </c>
      <c r="S24" s="19">
        <v>1</v>
      </c>
      <c r="T24" s="85">
        <v>0</v>
      </c>
      <c r="U24" s="87">
        <f t="shared" si="2"/>
        <v>4</v>
      </c>
    </row>
    <row r="25" spans="2:21" s="16" customFormat="1" ht="21" customHeight="1" x14ac:dyDescent="0.2">
      <c r="B25" s="81" t="s">
        <v>80</v>
      </c>
      <c r="C25" s="19" t="s">
        <v>48</v>
      </c>
      <c r="D25" s="84" t="s">
        <v>49</v>
      </c>
      <c r="E25" s="88">
        <v>6</v>
      </c>
      <c r="F25" s="83">
        <v>1</v>
      </c>
      <c r="G25" s="19">
        <v>8</v>
      </c>
      <c r="H25" s="78">
        <f t="shared" si="1"/>
        <v>9</v>
      </c>
      <c r="I25" s="20">
        <v>2</v>
      </c>
      <c r="J25" s="19">
        <v>0</v>
      </c>
      <c r="K25" s="19">
        <v>0</v>
      </c>
      <c r="L25" s="19">
        <v>4</v>
      </c>
      <c r="M25" s="19">
        <v>2</v>
      </c>
      <c r="N25" s="18">
        <v>4</v>
      </c>
      <c r="O25" s="19">
        <v>1</v>
      </c>
      <c r="P25" s="89">
        <v>0</v>
      </c>
      <c r="Q25" s="19">
        <v>1</v>
      </c>
      <c r="R25" s="19">
        <v>0</v>
      </c>
      <c r="S25" s="19">
        <v>0</v>
      </c>
      <c r="T25" s="85">
        <v>2</v>
      </c>
      <c r="U25" s="87">
        <f t="shared" si="2"/>
        <v>16</v>
      </c>
    </row>
    <row r="26" spans="2:21" s="16" customFormat="1" ht="21" customHeight="1" x14ac:dyDescent="0.2">
      <c r="B26" s="81" t="s">
        <v>92</v>
      </c>
      <c r="C26" s="19" t="s">
        <v>51</v>
      </c>
      <c r="D26" s="84" t="s">
        <v>52</v>
      </c>
      <c r="E26" s="85">
        <v>5</v>
      </c>
      <c r="F26" s="83">
        <v>1</v>
      </c>
      <c r="G26" s="19">
        <v>6</v>
      </c>
      <c r="H26" s="78">
        <f t="shared" si="1"/>
        <v>7</v>
      </c>
      <c r="I26" s="20">
        <v>2</v>
      </c>
      <c r="J26" s="19">
        <v>0</v>
      </c>
      <c r="K26" s="19">
        <v>0</v>
      </c>
      <c r="L26" s="19">
        <v>0</v>
      </c>
      <c r="M26" s="19">
        <v>2</v>
      </c>
      <c r="N26" s="19">
        <v>1</v>
      </c>
      <c r="O26" s="19">
        <v>1</v>
      </c>
      <c r="P26" s="19">
        <v>1</v>
      </c>
      <c r="Q26" s="19">
        <v>4</v>
      </c>
      <c r="R26" s="19">
        <v>0</v>
      </c>
      <c r="S26" s="19">
        <v>0</v>
      </c>
      <c r="T26" s="85">
        <v>0</v>
      </c>
      <c r="U26" s="87">
        <f t="shared" si="2"/>
        <v>11</v>
      </c>
    </row>
    <row r="27" spans="2:21" s="16" customFormat="1" ht="21" customHeight="1" x14ac:dyDescent="0.2">
      <c r="B27" s="81" t="s">
        <v>96</v>
      </c>
      <c r="C27" s="19" t="s">
        <v>54</v>
      </c>
      <c r="D27" s="84" t="s">
        <v>55</v>
      </c>
      <c r="E27" s="85">
        <v>5</v>
      </c>
      <c r="F27" s="83">
        <v>0</v>
      </c>
      <c r="G27" s="19">
        <v>3</v>
      </c>
      <c r="H27" s="78">
        <f t="shared" si="1"/>
        <v>3</v>
      </c>
      <c r="I27" s="20">
        <v>0</v>
      </c>
      <c r="J27" s="19">
        <v>0</v>
      </c>
      <c r="K27" s="19">
        <v>0</v>
      </c>
      <c r="L27" s="19">
        <v>1</v>
      </c>
      <c r="M27" s="19">
        <v>2</v>
      </c>
      <c r="N27" s="19">
        <v>1</v>
      </c>
      <c r="O27" s="19">
        <v>0</v>
      </c>
      <c r="P27" s="19">
        <v>0</v>
      </c>
      <c r="Q27" s="19">
        <v>0</v>
      </c>
      <c r="R27" s="19">
        <v>0</v>
      </c>
      <c r="S27" s="19">
        <v>0</v>
      </c>
      <c r="T27" s="85">
        <v>0</v>
      </c>
      <c r="U27" s="87">
        <f t="shared" si="2"/>
        <v>4</v>
      </c>
    </row>
    <row r="28" spans="2:21" s="16" customFormat="1" ht="21" customHeight="1" x14ac:dyDescent="0.2">
      <c r="B28" s="81" t="s">
        <v>98</v>
      </c>
      <c r="C28" s="19" t="s">
        <v>51</v>
      </c>
      <c r="D28" s="84" t="s">
        <v>52</v>
      </c>
      <c r="E28" s="85">
        <v>6</v>
      </c>
      <c r="F28" s="83">
        <v>0</v>
      </c>
      <c r="G28" s="19">
        <v>6</v>
      </c>
      <c r="H28" s="78">
        <f t="shared" si="1"/>
        <v>6</v>
      </c>
      <c r="I28" s="20">
        <v>0</v>
      </c>
      <c r="J28" s="19">
        <v>0</v>
      </c>
      <c r="K28" s="19">
        <v>0</v>
      </c>
      <c r="L28" s="19">
        <v>0</v>
      </c>
      <c r="M28" s="19">
        <v>1</v>
      </c>
      <c r="N28" s="19">
        <v>1</v>
      </c>
      <c r="O28" s="19">
        <v>2</v>
      </c>
      <c r="P28" s="19">
        <v>0</v>
      </c>
      <c r="Q28" s="19">
        <v>4</v>
      </c>
      <c r="R28" s="19">
        <v>0</v>
      </c>
      <c r="S28" s="19">
        <v>1</v>
      </c>
      <c r="T28" s="85">
        <v>0</v>
      </c>
      <c r="U28" s="87">
        <f t="shared" si="2"/>
        <v>9</v>
      </c>
    </row>
    <row r="29" spans="2:21" s="16" customFormat="1" ht="21" customHeight="1" x14ac:dyDescent="0.2">
      <c r="B29" s="81" t="s">
        <v>99</v>
      </c>
      <c r="C29" s="19" t="s">
        <v>48</v>
      </c>
      <c r="D29" s="84" t="s">
        <v>49</v>
      </c>
      <c r="E29" s="85">
        <v>4</v>
      </c>
      <c r="F29" s="83">
        <v>0</v>
      </c>
      <c r="G29" s="19">
        <v>5</v>
      </c>
      <c r="H29" s="78">
        <f t="shared" si="1"/>
        <v>5</v>
      </c>
      <c r="I29" s="20">
        <v>0</v>
      </c>
      <c r="J29" s="19">
        <v>0</v>
      </c>
      <c r="K29" s="19">
        <v>0</v>
      </c>
      <c r="L29" s="19">
        <v>2</v>
      </c>
      <c r="M29" s="19">
        <v>2</v>
      </c>
      <c r="N29" s="19">
        <v>2</v>
      </c>
      <c r="O29" s="19">
        <v>0</v>
      </c>
      <c r="P29" s="19">
        <v>0</v>
      </c>
      <c r="Q29" s="19">
        <v>0</v>
      </c>
      <c r="R29" s="19">
        <v>0</v>
      </c>
      <c r="S29" s="19">
        <v>0</v>
      </c>
      <c r="T29" s="85">
        <v>2</v>
      </c>
      <c r="U29" s="87">
        <f t="shared" si="2"/>
        <v>8</v>
      </c>
    </row>
    <row r="30" spans="2:21" s="16" customFormat="1" ht="21" customHeight="1" x14ac:dyDescent="0.2">
      <c r="B30" s="81" t="s">
        <v>100</v>
      </c>
      <c r="C30" s="19" t="s">
        <v>54</v>
      </c>
      <c r="D30" s="84" t="s">
        <v>55</v>
      </c>
      <c r="E30" s="85">
        <v>6</v>
      </c>
      <c r="F30" s="83">
        <v>2</v>
      </c>
      <c r="G30" s="19">
        <v>0</v>
      </c>
      <c r="H30" s="78">
        <f t="shared" si="1"/>
        <v>2</v>
      </c>
      <c r="I30" s="20">
        <v>1</v>
      </c>
      <c r="J30" s="19">
        <v>0</v>
      </c>
      <c r="K30" s="19">
        <v>0</v>
      </c>
      <c r="L30" s="19">
        <v>0</v>
      </c>
      <c r="M30" s="19">
        <v>0</v>
      </c>
      <c r="N30" s="19">
        <v>0</v>
      </c>
      <c r="O30" s="19">
        <v>0</v>
      </c>
      <c r="P30" s="19">
        <v>0</v>
      </c>
      <c r="Q30" s="19">
        <v>1</v>
      </c>
      <c r="R30" s="19">
        <v>0</v>
      </c>
      <c r="S30" s="19">
        <v>0</v>
      </c>
      <c r="T30" s="85">
        <v>0</v>
      </c>
      <c r="U30" s="87">
        <f t="shared" si="2"/>
        <v>2</v>
      </c>
    </row>
    <row r="31" spans="2:21" s="16" customFormat="1" ht="21" customHeight="1" x14ac:dyDescent="0.2">
      <c r="B31" s="81" t="s">
        <v>101</v>
      </c>
      <c r="C31" s="19" t="s">
        <v>51</v>
      </c>
      <c r="D31" s="84" t="s">
        <v>52</v>
      </c>
      <c r="E31" s="85">
        <v>7</v>
      </c>
      <c r="F31" s="83">
        <v>2</v>
      </c>
      <c r="G31" s="19">
        <v>6</v>
      </c>
      <c r="H31" s="78">
        <f t="shared" si="1"/>
        <v>8</v>
      </c>
      <c r="I31" s="20">
        <v>1</v>
      </c>
      <c r="J31" s="19">
        <v>1</v>
      </c>
      <c r="K31" s="19">
        <v>1</v>
      </c>
      <c r="L31" s="19">
        <v>1</v>
      </c>
      <c r="M31" s="19">
        <v>1</v>
      </c>
      <c r="N31" s="19">
        <v>0</v>
      </c>
      <c r="O31" s="19">
        <v>0</v>
      </c>
      <c r="P31" s="19">
        <v>0</v>
      </c>
      <c r="Q31" s="19">
        <v>1</v>
      </c>
      <c r="R31" s="19">
        <v>3</v>
      </c>
      <c r="S31" s="19">
        <v>1</v>
      </c>
      <c r="T31" s="85">
        <v>0</v>
      </c>
      <c r="U31" s="87">
        <f t="shared" si="2"/>
        <v>10</v>
      </c>
    </row>
    <row r="32" spans="2:21" s="16" customFormat="1" ht="21" customHeight="1" x14ac:dyDescent="0.2">
      <c r="B32" s="81" t="s">
        <v>102</v>
      </c>
      <c r="C32" s="19" t="s">
        <v>48</v>
      </c>
      <c r="D32" s="84" t="s">
        <v>49</v>
      </c>
      <c r="E32" s="85">
        <v>4</v>
      </c>
      <c r="F32" s="83">
        <v>0</v>
      </c>
      <c r="G32" s="19">
        <v>5</v>
      </c>
      <c r="H32" s="78">
        <f t="shared" si="1"/>
        <v>5</v>
      </c>
      <c r="I32" s="20">
        <v>1</v>
      </c>
      <c r="J32" s="19">
        <v>0</v>
      </c>
      <c r="K32" s="19">
        <v>0</v>
      </c>
      <c r="L32" s="19">
        <v>0</v>
      </c>
      <c r="M32" s="19">
        <v>1</v>
      </c>
      <c r="N32" s="19">
        <v>2</v>
      </c>
      <c r="O32" s="19">
        <v>0</v>
      </c>
      <c r="P32" s="19">
        <v>0</v>
      </c>
      <c r="Q32" s="19">
        <v>1</v>
      </c>
      <c r="R32" s="19">
        <v>0</v>
      </c>
      <c r="S32" s="19">
        <v>0</v>
      </c>
      <c r="T32" s="85">
        <v>4</v>
      </c>
      <c r="U32" s="87">
        <f t="shared" si="2"/>
        <v>9</v>
      </c>
    </row>
    <row r="33" spans="2:21" s="16" customFormat="1" ht="21" customHeight="1" x14ac:dyDescent="0.2">
      <c r="B33" s="81" t="s">
        <v>103</v>
      </c>
      <c r="C33" s="19" t="s">
        <v>54</v>
      </c>
      <c r="D33" s="84" t="s">
        <v>55</v>
      </c>
      <c r="E33" s="88">
        <v>5</v>
      </c>
      <c r="F33" s="83">
        <v>2</v>
      </c>
      <c r="G33" s="19">
        <v>2</v>
      </c>
      <c r="H33" s="78">
        <f t="shared" si="1"/>
        <v>4</v>
      </c>
      <c r="I33" s="20">
        <v>1</v>
      </c>
      <c r="J33" s="19">
        <v>0</v>
      </c>
      <c r="K33" s="19">
        <v>0</v>
      </c>
      <c r="L33" s="19">
        <v>1</v>
      </c>
      <c r="M33" s="19">
        <v>0</v>
      </c>
      <c r="N33" s="19">
        <v>0</v>
      </c>
      <c r="O33" s="19">
        <v>2</v>
      </c>
      <c r="P33" s="19">
        <v>1</v>
      </c>
      <c r="Q33" s="19">
        <v>0</v>
      </c>
      <c r="R33" s="19">
        <v>0</v>
      </c>
      <c r="S33" s="19">
        <v>0</v>
      </c>
      <c r="T33" s="85">
        <v>0</v>
      </c>
      <c r="U33" s="87">
        <f t="shared" si="2"/>
        <v>5</v>
      </c>
    </row>
    <row r="34" spans="2:21" s="16" customFormat="1" ht="21" customHeight="1" x14ac:dyDescent="0.2">
      <c r="B34" s="81">
        <v>41154</v>
      </c>
      <c r="C34" s="19" t="s">
        <v>48</v>
      </c>
      <c r="D34" s="84" t="s">
        <v>49</v>
      </c>
      <c r="E34" s="88">
        <v>4</v>
      </c>
      <c r="F34" s="83">
        <v>1</v>
      </c>
      <c r="G34" s="19">
        <v>4</v>
      </c>
      <c r="H34" s="78">
        <f t="shared" si="1"/>
        <v>5</v>
      </c>
      <c r="I34" s="20">
        <v>1</v>
      </c>
      <c r="J34" s="19">
        <v>1</v>
      </c>
      <c r="K34" s="19"/>
      <c r="L34" s="19">
        <v>2</v>
      </c>
      <c r="M34" s="19">
        <v>1</v>
      </c>
      <c r="N34" s="19">
        <v>3</v>
      </c>
      <c r="O34" s="19">
        <v>1</v>
      </c>
      <c r="P34" s="19"/>
      <c r="Q34" s="19"/>
      <c r="R34" s="19"/>
      <c r="S34" s="19">
        <v>1</v>
      </c>
      <c r="T34" s="85">
        <v>1</v>
      </c>
      <c r="U34" s="87">
        <f t="shared" si="2"/>
        <v>11</v>
      </c>
    </row>
    <row r="35" spans="2:21" s="16" customFormat="1" ht="21" customHeight="1" x14ac:dyDescent="0.2">
      <c r="B35" s="81">
        <v>41157</v>
      </c>
      <c r="C35" s="19" t="s">
        <v>51</v>
      </c>
      <c r="D35" s="84" t="s">
        <v>52</v>
      </c>
      <c r="E35" s="85">
        <v>4</v>
      </c>
      <c r="F35" s="83">
        <v>1</v>
      </c>
      <c r="G35" s="19">
        <v>7</v>
      </c>
      <c r="H35" s="78">
        <f t="shared" si="1"/>
        <v>8</v>
      </c>
      <c r="I35" s="20">
        <v>0</v>
      </c>
      <c r="J35" s="19">
        <v>0</v>
      </c>
      <c r="K35" s="19">
        <v>0</v>
      </c>
      <c r="L35" s="19">
        <v>3</v>
      </c>
      <c r="M35" s="19">
        <v>3</v>
      </c>
      <c r="N35" s="19">
        <v>1</v>
      </c>
      <c r="O35" s="19">
        <v>0</v>
      </c>
      <c r="P35" s="19">
        <v>0</v>
      </c>
      <c r="Q35" s="19">
        <v>3</v>
      </c>
      <c r="R35" s="19">
        <v>0</v>
      </c>
      <c r="S35" s="19">
        <v>0</v>
      </c>
      <c r="T35" s="85">
        <v>0</v>
      </c>
      <c r="U35" s="87">
        <f t="shared" si="2"/>
        <v>10</v>
      </c>
    </row>
    <row r="36" spans="2:21" s="16" customFormat="1" ht="21" customHeight="1" x14ac:dyDescent="0.2">
      <c r="B36" s="81">
        <v>41166</v>
      </c>
      <c r="C36" s="19" t="s">
        <v>54</v>
      </c>
      <c r="D36" s="84" t="s">
        <v>55</v>
      </c>
      <c r="E36" s="85">
        <v>6</v>
      </c>
      <c r="F36" s="83">
        <v>3</v>
      </c>
      <c r="G36" s="19">
        <v>6</v>
      </c>
      <c r="H36" s="78">
        <f t="shared" si="1"/>
        <v>9</v>
      </c>
      <c r="I36" s="20">
        <v>2</v>
      </c>
      <c r="J36" s="19">
        <v>1</v>
      </c>
      <c r="K36" s="19">
        <v>0</v>
      </c>
      <c r="L36" s="19">
        <v>0</v>
      </c>
      <c r="M36" s="19">
        <v>1</v>
      </c>
      <c r="N36" s="19">
        <v>4</v>
      </c>
      <c r="O36" s="19">
        <v>3</v>
      </c>
      <c r="P36" s="19">
        <v>1</v>
      </c>
      <c r="Q36" s="19">
        <v>0</v>
      </c>
      <c r="R36" s="19">
        <v>1</v>
      </c>
      <c r="S36" s="19">
        <v>1</v>
      </c>
      <c r="T36" s="85">
        <v>1</v>
      </c>
      <c r="U36" s="87">
        <f t="shared" si="2"/>
        <v>15</v>
      </c>
    </row>
    <row r="37" spans="2:21" s="16" customFormat="1" ht="21" customHeight="1" x14ac:dyDescent="0.2">
      <c r="B37" s="81">
        <v>41168</v>
      </c>
      <c r="C37" s="19" t="s">
        <v>48</v>
      </c>
      <c r="D37" s="84" t="s">
        <v>49</v>
      </c>
      <c r="E37" s="85">
        <v>5</v>
      </c>
      <c r="F37" s="83">
        <v>1</v>
      </c>
      <c r="G37" s="19">
        <v>5</v>
      </c>
      <c r="H37" s="78">
        <f t="shared" si="1"/>
        <v>6</v>
      </c>
      <c r="I37" s="20">
        <v>0</v>
      </c>
      <c r="J37" s="19">
        <v>1</v>
      </c>
      <c r="K37" s="19">
        <v>0</v>
      </c>
      <c r="L37" s="19">
        <v>2</v>
      </c>
      <c r="M37" s="19">
        <v>2</v>
      </c>
      <c r="N37" s="19">
        <v>3</v>
      </c>
      <c r="O37" s="19">
        <v>0</v>
      </c>
      <c r="P37" s="19">
        <v>0</v>
      </c>
      <c r="Q37" s="19">
        <v>0</v>
      </c>
      <c r="R37" s="19">
        <v>1</v>
      </c>
      <c r="S37" s="19">
        <v>1</v>
      </c>
      <c r="T37" s="85">
        <v>2</v>
      </c>
      <c r="U37" s="87">
        <f t="shared" si="2"/>
        <v>12</v>
      </c>
    </row>
    <row r="38" spans="2:21" s="16" customFormat="1" ht="21" customHeight="1" x14ac:dyDescent="0.2">
      <c r="B38" s="81">
        <v>41171</v>
      </c>
      <c r="C38" s="19" t="s">
        <v>51</v>
      </c>
      <c r="D38" s="84" t="s">
        <v>52</v>
      </c>
      <c r="E38" s="85">
        <v>5</v>
      </c>
      <c r="F38" s="83">
        <v>1</v>
      </c>
      <c r="G38" s="19">
        <v>7</v>
      </c>
      <c r="H38" s="78">
        <f t="shared" si="1"/>
        <v>8</v>
      </c>
      <c r="I38" s="20">
        <v>1</v>
      </c>
      <c r="J38" s="19">
        <v>0</v>
      </c>
      <c r="K38" s="19">
        <v>0</v>
      </c>
      <c r="L38" s="19">
        <v>1</v>
      </c>
      <c r="M38" s="19">
        <v>4</v>
      </c>
      <c r="N38" s="19">
        <v>3</v>
      </c>
      <c r="O38" s="19">
        <v>1</v>
      </c>
      <c r="P38" s="19">
        <v>0</v>
      </c>
      <c r="Q38" s="19">
        <v>2</v>
      </c>
      <c r="R38" s="19">
        <v>1</v>
      </c>
      <c r="S38" s="19">
        <v>2</v>
      </c>
      <c r="T38" s="85">
        <v>0</v>
      </c>
      <c r="U38" s="87">
        <f t="shared" si="2"/>
        <v>15</v>
      </c>
    </row>
    <row r="39" spans="2:21" s="16" customFormat="1" ht="21" customHeight="1" x14ac:dyDescent="0.2">
      <c r="B39" s="81">
        <v>41177</v>
      </c>
      <c r="C39" s="19" t="s">
        <v>54</v>
      </c>
      <c r="D39" s="84" t="s">
        <v>55</v>
      </c>
      <c r="E39" s="88">
        <v>5</v>
      </c>
      <c r="F39" s="83">
        <v>1</v>
      </c>
      <c r="G39" s="19">
        <v>3</v>
      </c>
      <c r="H39" s="78">
        <f t="shared" si="1"/>
        <v>4</v>
      </c>
      <c r="I39" s="20">
        <v>1</v>
      </c>
      <c r="J39" s="19">
        <v>0</v>
      </c>
      <c r="K39" s="19">
        <v>0</v>
      </c>
      <c r="L39" s="19">
        <v>1</v>
      </c>
      <c r="M39" s="19">
        <v>1</v>
      </c>
      <c r="N39" s="19">
        <v>1</v>
      </c>
      <c r="O39" s="19">
        <v>1</v>
      </c>
      <c r="P39" s="19">
        <v>0</v>
      </c>
      <c r="Q39" s="19">
        <v>2</v>
      </c>
      <c r="R39" s="19">
        <v>0</v>
      </c>
      <c r="S39" s="19">
        <v>0</v>
      </c>
      <c r="T39" s="85">
        <v>1</v>
      </c>
      <c r="U39" s="87">
        <f t="shared" si="2"/>
        <v>8</v>
      </c>
    </row>
    <row r="40" spans="2:21" s="16" customFormat="1" ht="21" customHeight="1" x14ac:dyDescent="0.2">
      <c r="B40" s="81" t="s">
        <v>128</v>
      </c>
      <c r="C40" s="19" t="s">
        <v>51</v>
      </c>
      <c r="D40" s="84" t="s">
        <v>52</v>
      </c>
      <c r="E40" s="88">
        <v>6</v>
      </c>
      <c r="F40" s="83">
        <v>1</v>
      </c>
      <c r="G40" s="19">
        <v>9</v>
      </c>
      <c r="H40" s="78">
        <f t="shared" si="1"/>
        <v>10</v>
      </c>
      <c r="I40" s="84">
        <v>1</v>
      </c>
      <c r="J40" s="19">
        <v>0</v>
      </c>
      <c r="K40" s="19">
        <v>1</v>
      </c>
      <c r="L40" s="19">
        <v>1</v>
      </c>
      <c r="M40" s="19">
        <v>2</v>
      </c>
      <c r="N40" s="19">
        <v>3</v>
      </c>
      <c r="O40" s="19">
        <v>1</v>
      </c>
      <c r="P40" s="19">
        <v>3</v>
      </c>
      <c r="Q40" s="19">
        <v>0</v>
      </c>
      <c r="R40" s="19">
        <v>1</v>
      </c>
      <c r="S40" s="19">
        <v>1</v>
      </c>
      <c r="T40" s="85">
        <v>0</v>
      </c>
      <c r="U40" s="87">
        <f t="shared" si="2"/>
        <v>14</v>
      </c>
    </row>
    <row r="41" spans="2:21" s="16" customFormat="1" ht="21" customHeight="1" x14ac:dyDescent="0.2">
      <c r="B41" s="81" t="s">
        <v>129</v>
      </c>
      <c r="C41" s="19" t="s">
        <v>48</v>
      </c>
      <c r="D41" s="84" t="s">
        <v>49</v>
      </c>
      <c r="E41" s="88">
        <v>5</v>
      </c>
      <c r="F41" s="83">
        <v>1</v>
      </c>
      <c r="G41" s="19">
        <v>6</v>
      </c>
      <c r="H41" s="78">
        <f t="shared" si="1"/>
        <v>7</v>
      </c>
      <c r="I41" s="84">
        <v>1</v>
      </c>
      <c r="J41" s="19">
        <v>1</v>
      </c>
      <c r="K41" s="19">
        <v>0</v>
      </c>
      <c r="L41" s="19">
        <v>1</v>
      </c>
      <c r="M41" s="19">
        <v>3</v>
      </c>
      <c r="N41" s="19">
        <v>4</v>
      </c>
      <c r="O41" s="19">
        <v>0</v>
      </c>
      <c r="P41" s="19">
        <v>0</v>
      </c>
      <c r="Q41" s="19">
        <v>0</v>
      </c>
      <c r="R41" s="19">
        <v>1</v>
      </c>
      <c r="S41" s="19">
        <v>0</v>
      </c>
      <c r="T41" s="85">
        <v>0</v>
      </c>
      <c r="U41" s="87">
        <f t="shared" si="2"/>
        <v>11</v>
      </c>
    </row>
    <row r="42" spans="2:21" s="16" customFormat="1" ht="21" customHeight="1" x14ac:dyDescent="0.2">
      <c r="B42" s="81" t="s">
        <v>130</v>
      </c>
      <c r="C42" s="19" t="s">
        <v>54</v>
      </c>
      <c r="D42" s="84" t="s">
        <v>55</v>
      </c>
      <c r="E42" s="88">
        <v>5</v>
      </c>
      <c r="F42" s="83">
        <v>2</v>
      </c>
      <c r="G42" s="19">
        <v>5</v>
      </c>
      <c r="H42" s="78">
        <f t="shared" si="1"/>
        <v>7</v>
      </c>
      <c r="I42" s="84">
        <v>1</v>
      </c>
      <c r="J42" s="19">
        <v>0</v>
      </c>
      <c r="K42" s="19">
        <v>0</v>
      </c>
      <c r="L42" s="19">
        <v>1</v>
      </c>
      <c r="M42" s="19">
        <v>1</v>
      </c>
      <c r="N42" s="19">
        <v>3</v>
      </c>
      <c r="O42" s="19">
        <v>2</v>
      </c>
      <c r="P42" s="19">
        <v>0</v>
      </c>
      <c r="Q42" s="19">
        <v>0</v>
      </c>
      <c r="R42" s="19">
        <v>0</v>
      </c>
      <c r="S42" s="19">
        <v>1</v>
      </c>
      <c r="T42" s="85">
        <v>1</v>
      </c>
      <c r="U42" s="87">
        <f t="shared" si="2"/>
        <v>10</v>
      </c>
    </row>
    <row r="43" spans="2:21" s="16" customFormat="1" ht="21" customHeight="1" x14ac:dyDescent="0.2">
      <c r="B43" s="81" t="s">
        <v>131</v>
      </c>
      <c r="C43" s="19" t="s">
        <v>51</v>
      </c>
      <c r="D43" s="84" t="s">
        <v>52</v>
      </c>
      <c r="E43" s="88">
        <v>7</v>
      </c>
      <c r="F43" s="83">
        <v>0</v>
      </c>
      <c r="G43" s="19">
        <v>8</v>
      </c>
      <c r="H43" s="78">
        <f t="shared" si="1"/>
        <v>8</v>
      </c>
      <c r="I43" s="84">
        <v>1</v>
      </c>
      <c r="J43" s="19">
        <v>0</v>
      </c>
      <c r="K43" s="19">
        <v>0</v>
      </c>
      <c r="L43" s="19">
        <v>1</v>
      </c>
      <c r="M43" s="19">
        <v>2</v>
      </c>
      <c r="N43" s="19">
        <v>7</v>
      </c>
      <c r="O43" s="19">
        <v>1</v>
      </c>
      <c r="P43" s="19">
        <v>3</v>
      </c>
      <c r="Q43" s="19">
        <v>1</v>
      </c>
      <c r="R43" s="19">
        <v>2</v>
      </c>
      <c r="S43" s="19">
        <v>0</v>
      </c>
      <c r="T43" s="85">
        <v>0</v>
      </c>
      <c r="U43" s="87">
        <f t="shared" si="2"/>
        <v>18</v>
      </c>
    </row>
    <row r="44" spans="2:21" s="16" customFormat="1" ht="21" customHeight="1" x14ac:dyDescent="0.2">
      <c r="B44" s="81" t="s">
        <v>132</v>
      </c>
      <c r="C44" s="19" t="s">
        <v>48</v>
      </c>
      <c r="D44" s="84" t="s">
        <v>49</v>
      </c>
      <c r="E44" s="88">
        <v>7</v>
      </c>
      <c r="F44" s="83">
        <v>0</v>
      </c>
      <c r="G44" s="19">
        <v>5</v>
      </c>
      <c r="H44" s="78">
        <f t="shared" si="1"/>
        <v>5</v>
      </c>
      <c r="I44" s="84">
        <v>0</v>
      </c>
      <c r="J44" s="19">
        <v>2</v>
      </c>
      <c r="K44" s="19">
        <v>0</v>
      </c>
      <c r="L44" s="19">
        <v>0</v>
      </c>
      <c r="M44" s="19">
        <v>0</v>
      </c>
      <c r="N44" s="19">
        <v>2</v>
      </c>
      <c r="O44" s="19">
        <v>1</v>
      </c>
      <c r="P44" s="19">
        <v>1</v>
      </c>
      <c r="Q44" s="19">
        <v>0</v>
      </c>
      <c r="R44" s="19">
        <v>0</v>
      </c>
      <c r="S44" s="19">
        <v>1</v>
      </c>
      <c r="T44" s="85">
        <v>0</v>
      </c>
      <c r="U44" s="87">
        <f t="shared" si="2"/>
        <v>7</v>
      </c>
    </row>
    <row r="45" spans="2:21" s="16" customFormat="1" ht="21" customHeight="1" x14ac:dyDescent="0.2">
      <c r="B45" s="81" t="s">
        <v>133</v>
      </c>
      <c r="C45" s="19" t="s">
        <v>54</v>
      </c>
      <c r="D45" s="84" t="s">
        <v>55</v>
      </c>
      <c r="E45" s="88">
        <v>5</v>
      </c>
      <c r="F45" s="83">
        <v>2</v>
      </c>
      <c r="G45" s="19">
        <v>2</v>
      </c>
      <c r="H45" s="78">
        <f t="shared" si="1"/>
        <v>4</v>
      </c>
      <c r="I45" s="84">
        <v>1</v>
      </c>
      <c r="J45" s="19">
        <v>0</v>
      </c>
      <c r="K45" s="19">
        <v>0</v>
      </c>
      <c r="L45" s="19">
        <v>2</v>
      </c>
      <c r="M45" s="19">
        <v>0</v>
      </c>
      <c r="N45" s="19">
        <v>0</v>
      </c>
      <c r="O45" s="19">
        <v>1</v>
      </c>
      <c r="P45" s="19">
        <v>0</v>
      </c>
      <c r="Q45" s="19">
        <v>0</v>
      </c>
      <c r="R45" s="19">
        <v>0</v>
      </c>
      <c r="S45" s="19">
        <v>0</v>
      </c>
      <c r="T45" s="85">
        <v>0</v>
      </c>
      <c r="U45" s="87">
        <f t="shared" si="2"/>
        <v>4</v>
      </c>
    </row>
    <row r="46" spans="2:21" s="16" customFormat="1" ht="21" customHeight="1" x14ac:dyDescent="0.2">
      <c r="B46" s="81" t="s">
        <v>189</v>
      </c>
      <c r="C46" s="19" t="s">
        <v>48</v>
      </c>
      <c r="D46" s="84" t="s">
        <v>49</v>
      </c>
      <c r="E46" s="88">
        <v>5</v>
      </c>
      <c r="F46" s="83">
        <v>0</v>
      </c>
      <c r="G46" s="19">
        <v>7</v>
      </c>
      <c r="H46" s="78">
        <v>7</v>
      </c>
      <c r="I46" s="84">
        <v>1</v>
      </c>
      <c r="J46" s="19">
        <v>1</v>
      </c>
      <c r="K46" s="19">
        <v>0</v>
      </c>
      <c r="L46" s="19">
        <v>2</v>
      </c>
      <c r="M46" s="19">
        <v>2</v>
      </c>
      <c r="N46" s="19">
        <v>1</v>
      </c>
      <c r="O46" s="19">
        <v>0</v>
      </c>
      <c r="P46" s="19">
        <v>1</v>
      </c>
      <c r="Q46" s="19">
        <v>2</v>
      </c>
      <c r="R46" s="19">
        <v>0</v>
      </c>
      <c r="S46" s="19">
        <v>0</v>
      </c>
      <c r="T46" s="85">
        <v>0</v>
      </c>
      <c r="U46" s="87">
        <f t="shared" si="2"/>
        <v>10</v>
      </c>
    </row>
    <row r="47" spans="2:21" s="16" customFormat="1" ht="21" customHeight="1" x14ac:dyDescent="0.2">
      <c r="B47" s="81" t="s">
        <v>190</v>
      </c>
      <c r="C47" s="19" t="s">
        <v>51</v>
      </c>
      <c r="D47" s="84" t="s">
        <v>52</v>
      </c>
      <c r="E47" s="88">
        <v>6</v>
      </c>
      <c r="F47" s="83">
        <v>2</v>
      </c>
      <c r="G47" s="19">
        <v>8</v>
      </c>
      <c r="H47" s="78">
        <v>10</v>
      </c>
      <c r="I47" s="84">
        <v>0</v>
      </c>
      <c r="J47" s="19">
        <v>0</v>
      </c>
      <c r="K47" s="19">
        <v>0</v>
      </c>
      <c r="L47" s="19">
        <v>2</v>
      </c>
      <c r="M47" s="19">
        <v>0</v>
      </c>
      <c r="N47" s="19">
        <v>3</v>
      </c>
      <c r="O47" s="19">
        <v>1</v>
      </c>
      <c r="P47" s="19">
        <v>4</v>
      </c>
      <c r="Q47" s="19">
        <v>0</v>
      </c>
      <c r="R47" s="19">
        <v>1</v>
      </c>
      <c r="S47" s="19">
        <v>0</v>
      </c>
      <c r="T47" s="85">
        <v>0</v>
      </c>
      <c r="U47" s="87">
        <f t="shared" si="2"/>
        <v>11</v>
      </c>
    </row>
    <row r="48" spans="2:21" s="16" customFormat="1" ht="21" customHeight="1" x14ac:dyDescent="0.2">
      <c r="B48" s="81" t="s">
        <v>191</v>
      </c>
      <c r="C48" s="19" t="s">
        <v>54</v>
      </c>
      <c r="D48" s="84" t="s">
        <v>55</v>
      </c>
      <c r="E48" s="88">
        <v>5</v>
      </c>
      <c r="F48" s="83">
        <v>1</v>
      </c>
      <c r="G48" s="19">
        <v>7</v>
      </c>
      <c r="H48" s="78">
        <v>8</v>
      </c>
      <c r="I48" s="84">
        <v>2</v>
      </c>
      <c r="J48" s="19">
        <v>0</v>
      </c>
      <c r="K48" s="19">
        <v>0</v>
      </c>
      <c r="L48" s="19">
        <v>2</v>
      </c>
      <c r="M48" s="19">
        <v>2</v>
      </c>
      <c r="N48" s="19">
        <v>0</v>
      </c>
      <c r="O48" s="19">
        <v>0</v>
      </c>
      <c r="P48" s="19">
        <v>4</v>
      </c>
      <c r="Q48" s="19">
        <v>0</v>
      </c>
      <c r="R48" s="19">
        <v>0</v>
      </c>
      <c r="S48" s="19">
        <v>1</v>
      </c>
      <c r="T48" s="85">
        <v>0</v>
      </c>
      <c r="U48" s="87">
        <f t="shared" si="2"/>
        <v>11</v>
      </c>
    </row>
    <row r="49" spans="2:21" s="16" customFormat="1" ht="21" customHeight="1" x14ac:dyDescent="0.2">
      <c r="B49" s="81" t="s">
        <v>192</v>
      </c>
      <c r="C49" s="19" t="s">
        <v>48</v>
      </c>
      <c r="D49" s="84" t="s">
        <v>49</v>
      </c>
      <c r="E49" s="88">
        <v>8</v>
      </c>
      <c r="F49" s="83">
        <v>2</v>
      </c>
      <c r="G49" s="19">
        <v>7</v>
      </c>
      <c r="H49" s="78">
        <v>9</v>
      </c>
      <c r="I49" s="84">
        <v>1</v>
      </c>
      <c r="J49" s="19">
        <v>1</v>
      </c>
      <c r="K49" s="19">
        <v>0</v>
      </c>
      <c r="L49" s="19">
        <v>2</v>
      </c>
      <c r="M49" s="19">
        <v>1</v>
      </c>
      <c r="N49" s="19">
        <v>3</v>
      </c>
      <c r="O49" s="19">
        <v>0</v>
      </c>
      <c r="P49" s="19">
        <v>1</v>
      </c>
      <c r="Q49" s="19">
        <v>1</v>
      </c>
      <c r="R49" s="19">
        <v>2</v>
      </c>
      <c r="S49" s="19">
        <v>0</v>
      </c>
      <c r="T49" s="85">
        <v>2</v>
      </c>
      <c r="U49" s="87">
        <f t="shared" si="2"/>
        <v>14</v>
      </c>
    </row>
    <row r="50" spans="2:21" s="16" customFormat="1" ht="21" customHeight="1" x14ac:dyDescent="0.2">
      <c r="B50" s="81" t="s">
        <v>193</v>
      </c>
      <c r="C50" s="19" t="s">
        <v>51</v>
      </c>
      <c r="D50" s="84" t="s">
        <v>52</v>
      </c>
      <c r="E50" s="88">
        <v>7</v>
      </c>
      <c r="F50" s="83">
        <v>3</v>
      </c>
      <c r="G50" s="19">
        <v>9</v>
      </c>
      <c r="H50" s="78">
        <v>12</v>
      </c>
      <c r="I50" s="84">
        <v>3</v>
      </c>
      <c r="J50" s="19">
        <v>0</v>
      </c>
      <c r="K50" s="19">
        <v>0</v>
      </c>
      <c r="L50" s="19">
        <v>1</v>
      </c>
      <c r="M50" s="19">
        <v>2</v>
      </c>
      <c r="N50" s="19">
        <v>0</v>
      </c>
      <c r="O50" s="19">
        <v>0</v>
      </c>
      <c r="P50" s="19">
        <v>5</v>
      </c>
      <c r="Q50" s="19">
        <v>1</v>
      </c>
      <c r="R50" s="19">
        <v>2</v>
      </c>
      <c r="S50" s="19">
        <v>1</v>
      </c>
      <c r="T50" s="85">
        <v>0</v>
      </c>
      <c r="U50" s="87">
        <f t="shared" si="2"/>
        <v>15</v>
      </c>
    </row>
    <row r="51" spans="2:21" s="16" customFormat="1" ht="21" customHeight="1" x14ac:dyDescent="0.2">
      <c r="B51" s="81" t="s">
        <v>194</v>
      </c>
      <c r="C51" s="19" t="s">
        <v>54</v>
      </c>
      <c r="D51" s="84" t="s">
        <v>55</v>
      </c>
      <c r="E51" s="88">
        <v>4</v>
      </c>
      <c r="F51" s="83">
        <v>0</v>
      </c>
      <c r="G51" s="19">
        <v>3</v>
      </c>
      <c r="H51" s="78">
        <v>3</v>
      </c>
      <c r="I51" s="84">
        <v>0</v>
      </c>
      <c r="J51" s="19">
        <v>0</v>
      </c>
      <c r="K51" s="19">
        <v>0</v>
      </c>
      <c r="L51" s="19">
        <v>1</v>
      </c>
      <c r="M51" s="19">
        <v>0</v>
      </c>
      <c r="N51" s="19">
        <v>1</v>
      </c>
      <c r="O51" s="19">
        <v>0</v>
      </c>
      <c r="P51" s="19">
        <v>3</v>
      </c>
      <c r="Q51" s="19">
        <v>0</v>
      </c>
      <c r="R51" s="19">
        <v>0</v>
      </c>
      <c r="S51" s="19">
        <v>1</v>
      </c>
      <c r="T51" s="85">
        <v>0</v>
      </c>
      <c r="U51" s="87">
        <f t="shared" si="2"/>
        <v>6</v>
      </c>
    </row>
    <row r="52" spans="2:21" s="16" customFormat="1" ht="21" customHeight="1" x14ac:dyDescent="0.2">
      <c r="B52" s="81" t="s">
        <v>207</v>
      </c>
      <c r="C52" s="19" t="s">
        <v>48</v>
      </c>
      <c r="D52" s="84" t="s">
        <v>49</v>
      </c>
      <c r="E52" s="88">
        <v>6</v>
      </c>
      <c r="F52" s="83">
        <v>0</v>
      </c>
      <c r="G52" s="19">
        <v>5</v>
      </c>
      <c r="H52" s="78">
        <v>5</v>
      </c>
      <c r="I52" s="84">
        <v>2</v>
      </c>
      <c r="J52" s="19">
        <v>0</v>
      </c>
      <c r="K52" s="19">
        <v>0</v>
      </c>
      <c r="L52" s="19">
        <v>1</v>
      </c>
      <c r="M52" s="19">
        <v>2</v>
      </c>
      <c r="N52" s="19">
        <v>2</v>
      </c>
      <c r="O52" s="19">
        <v>0</v>
      </c>
      <c r="P52" s="19">
        <v>2</v>
      </c>
      <c r="Q52" s="19">
        <v>0</v>
      </c>
      <c r="R52" s="19">
        <v>0</v>
      </c>
      <c r="S52" s="19">
        <v>0</v>
      </c>
      <c r="T52" s="85">
        <v>1</v>
      </c>
      <c r="U52" s="87">
        <f t="shared" si="2"/>
        <v>10</v>
      </c>
    </row>
    <row r="53" spans="2:21" s="16" customFormat="1" ht="21" customHeight="1" x14ac:dyDescent="0.2">
      <c r="B53" s="81" t="s">
        <v>208</v>
      </c>
      <c r="C53" s="19" t="s">
        <v>51</v>
      </c>
      <c r="D53" s="84" t="s">
        <v>52</v>
      </c>
      <c r="E53" s="88">
        <v>6</v>
      </c>
      <c r="F53" s="83">
        <v>1</v>
      </c>
      <c r="G53" s="19">
        <v>13</v>
      </c>
      <c r="H53" s="78">
        <v>14</v>
      </c>
      <c r="I53" s="84">
        <v>1</v>
      </c>
      <c r="J53" s="19">
        <v>1</v>
      </c>
      <c r="K53" s="19">
        <v>0</v>
      </c>
      <c r="L53" s="19">
        <v>0</v>
      </c>
      <c r="M53" s="19">
        <v>2</v>
      </c>
      <c r="N53" s="19">
        <v>0</v>
      </c>
      <c r="O53" s="19">
        <v>0</v>
      </c>
      <c r="P53" s="19">
        <v>5</v>
      </c>
      <c r="Q53" s="19">
        <v>2</v>
      </c>
      <c r="R53" s="19">
        <v>1</v>
      </c>
      <c r="S53" s="19">
        <v>0</v>
      </c>
      <c r="T53" s="85">
        <v>0</v>
      </c>
      <c r="U53" s="87">
        <f t="shared" si="2"/>
        <v>12</v>
      </c>
    </row>
    <row r="54" spans="2:21" s="16" customFormat="1" ht="21" customHeight="1" x14ac:dyDescent="0.2">
      <c r="B54" s="81" t="s">
        <v>209</v>
      </c>
      <c r="C54" s="19" t="s">
        <v>54</v>
      </c>
      <c r="D54" s="84" t="s">
        <v>55</v>
      </c>
      <c r="E54" s="88">
        <v>5</v>
      </c>
      <c r="F54" s="83">
        <v>0</v>
      </c>
      <c r="G54" s="19">
        <v>5</v>
      </c>
      <c r="H54" s="78">
        <v>5</v>
      </c>
      <c r="I54" s="84">
        <v>1</v>
      </c>
      <c r="J54" s="19">
        <v>0</v>
      </c>
      <c r="K54" s="19">
        <v>0</v>
      </c>
      <c r="L54" s="19">
        <v>0</v>
      </c>
      <c r="M54" s="19">
        <v>0</v>
      </c>
      <c r="N54" s="19">
        <v>1</v>
      </c>
      <c r="O54" s="19">
        <v>0</v>
      </c>
      <c r="P54" s="19">
        <v>3</v>
      </c>
      <c r="Q54" s="19">
        <v>0</v>
      </c>
      <c r="R54" s="19">
        <v>0</v>
      </c>
      <c r="S54" s="19">
        <v>1</v>
      </c>
      <c r="T54" s="85">
        <v>1</v>
      </c>
      <c r="U54" s="87">
        <f t="shared" si="2"/>
        <v>7</v>
      </c>
    </row>
    <row r="55" spans="2:21" s="16" customFormat="1" ht="21" customHeight="1" x14ac:dyDescent="0.2">
      <c r="B55" s="81" t="s">
        <v>210</v>
      </c>
      <c r="C55" s="19" t="s">
        <v>48</v>
      </c>
      <c r="D55" s="84" t="s">
        <v>49</v>
      </c>
      <c r="E55" s="88">
        <v>7</v>
      </c>
      <c r="F55" s="83">
        <v>1</v>
      </c>
      <c r="G55" s="19">
        <v>6</v>
      </c>
      <c r="H55" s="78">
        <v>7</v>
      </c>
      <c r="I55" s="84">
        <v>1</v>
      </c>
      <c r="J55" s="19">
        <v>1</v>
      </c>
      <c r="K55" s="19">
        <v>0</v>
      </c>
      <c r="L55" s="19">
        <v>3</v>
      </c>
      <c r="M55" s="19">
        <v>2</v>
      </c>
      <c r="N55" s="19">
        <v>1</v>
      </c>
      <c r="O55" s="19">
        <v>0</v>
      </c>
      <c r="P55" s="19">
        <v>2</v>
      </c>
      <c r="Q55" s="19">
        <v>0</v>
      </c>
      <c r="R55" s="19">
        <v>0</v>
      </c>
      <c r="S55" s="19">
        <v>0</v>
      </c>
      <c r="T55" s="85">
        <v>0</v>
      </c>
      <c r="U55" s="87">
        <f t="shared" si="2"/>
        <v>10</v>
      </c>
    </row>
    <row r="56" spans="2:21" s="16" customFormat="1" ht="21" customHeight="1" x14ac:dyDescent="0.2">
      <c r="B56" s="81" t="s">
        <v>211</v>
      </c>
      <c r="C56" s="19" t="s">
        <v>51</v>
      </c>
      <c r="D56" s="84" t="s">
        <v>52</v>
      </c>
      <c r="E56" s="88">
        <v>6</v>
      </c>
      <c r="F56" s="83">
        <v>1</v>
      </c>
      <c r="G56" s="19">
        <v>8</v>
      </c>
      <c r="H56" s="78">
        <v>9</v>
      </c>
      <c r="I56" s="84">
        <v>0</v>
      </c>
      <c r="J56" s="19">
        <v>0</v>
      </c>
      <c r="K56" s="19">
        <v>0</v>
      </c>
      <c r="L56" s="19">
        <v>0</v>
      </c>
      <c r="M56" s="19">
        <v>0</v>
      </c>
      <c r="N56" s="19">
        <v>0</v>
      </c>
      <c r="O56" s="19">
        <v>1</v>
      </c>
      <c r="P56" s="19">
        <v>3</v>
      </c>
      <c r="Q56" s="19">
        <v>2</v>
      </c>
      <c r="R56" s="19">
        <v>1</v>
      </c>
      <c r="S56" s="19">
        <v>1</v>
      </c>
      <c r="T56" s="85">
        <v>0</v>
      </c>
      <c r="U56" s="87">
        <f t="shared" si="2"/>
        <v>8</v>
      </c>
    </row>
    <row r="57" spans="2:21" s="16" customFormat="1" ht="21" customHeight="1" x14ac:dyDescent="0.2">
      <c r="B57" s="81" t="s">
        <v>212</v>
      </c>
      <c r="C57" s="19" t="s">
        <v>54</v>
      </c>
      <c r="D57" s="84" t="s">
        <v>55</v>
      </c>
      <c r="E57" s="88">
        <v>5</v>
      </c>
      <c r="F57" s="83">
        <v>0</v>
      </c>
      <c r="G57" s="19">
        <v>2</v>
      </c>
      <c r="H57" s="78">
        <v>2</v>
      </c>
      <c r="I57" s="84">
        <v>0</v>
      </c>
      <c r="J57" s="19">
        <v>0</v>
      </c>
      <c r="K57" s="19">
        <v>0</v>
      </c>
      <c r="L57" s="19">
        <v>0</v>
      </c>
      <c r="M57" s="19">
        <v>1</v>
      </c>
      <c r="N57" s="19">
        <v>0</v>
      </c>
      <c r="O57" s="19">
        <v>0</v>
      </c>
      <c r="P57" s="19">
        <v>1</v>
      </c>
      <c r="Q57" s="19">
        <v>0</v>
      </c>
      <c r="R57" s="19">
        <v>0</v>
      </c>
      <c r="S57" s="19">
        <v>0</v>
      </c>
      <c r="T57" s="85">
        <v>0</v>
      </c>
      <c r="U57" s="87">
        <f t="shared" si="2"/>
        <v>2</v>
      </c>
    </row>
    <row r="58" spans="2:21" s="16" customFormat="1" ht="21" customHeight="1" x14ac:dyDescent="0.2">
      <c r="B58" s="81">
        <v>41283</v>
      </c>
      <c r="C58" s="19" t="s">
        <v>51</v>
      </c>
      <c r="D58" s="84" t="s">
        <v>52</v>
      </c>
      <c r="E58" s="88">
        <v>6</v>
      </c>
      <c r="F58" s="83">
        <v>4</v>
      </c>
      <c r="G58" s="19">
        <v>9</v>
      </c>
      <c r="H58" s="78">
        <v>13</v>
      </c>
      <c r="I58" s="84">
        <v>0</v>
      </c>
      <c r="J58" s="19">
        <v>0</v>
      </c>
      <c r="K58" s="19">
        <v>0</v>
      </c>
      <c r="L58" s="19">
        <v>5</v>
      </c>
      <c r="M58" s="19">
        <v>1</v>
      </c>
      <c r="N58" s="19">
        <v>1</v>
      </c>
      <c r="O58" s="19">
        <v>3</v>
      </c>
      <c r="P58" s="19">
        <v>4</v>
      </c>
      <c r="Q58" s="19">
        <v>2</v>
      </c>
      <c r="R58" s="19">
        <v>0</v>
      </c>
      <c r="S58" s="19">
        <v>1</v>
      </c>
      <c r="T58" s="85">
        <v>0</v>
      </c>
      <c r="U58" s="87">
        <f t="shared" si="2"/>
        <v>17</v>
      </c>
    </row>
    <row r="59" spans="2:21" s="16" customFormat="1" ht="21" customHeight="1" x14ac:dyDescent="0.2">
      <c r="B59" s="81">
        <v>41285</v>
      </c>
      <c r="C59" s="19" t="s">
        <v>54</v>
      </c>
      <c r="D59" s="84" t="s">
        <v>55</v>
      </c>
      <c r="E59" s="88">
        <v>5</v>
      </c>
      <c r="F59" s="150"/>
      <c r="G59" s="19"/>
      <c r="H59" s="151" t="s">
        <v>214</v>
      </c>
      <c r="I59" s="84"/>
      <c r="J59" s="19">
        <v>0</v>
      </c>
      <c r="K59" s="19">
        <v>0</v>
      </c>
      <c r="L59" s="19">
        <v>0</v>
      </c>
      <c r="M59" s="19">
        <v>0</v>
      </c>
      <c r="N59" s="19">
        <v>0</v>
      </c>
      <c r="O59" s="19">
        <v>0</v>
      </c>
      <c r="P59" s="19">
        <v>0</v>
      </c>
      <c r="Q59" s="19">
        <v>0</v>
      </c>
      <c r="R59" s="19">
        <v>0</v>
      </c>
      <c r="S59" s="19">
        <v>0</v>
      </c>
      <c r="T59" s="85">
        <v>0</v>
      </c>
      <c r="U59" s="152" t="s">
        <v>214</v>
      </c>
    </row>
    <row r="60" spans="2:21" s="16" customFormat="1" ht="21" customHeight="1" x14ac:dyDescent="0.2">
      <c r="B60" s="81">
        <v>41287</v>
      </c>
      <c r="C60" s="19" t="s">
        <v>48</v>
      </c>
      <c r="D60" s="84" t="s">
        <v>49</v>
      </c>
      <c r="E60" s="88">
        <v>6</v>
      </c>
      <c r="F60" s="83">
        <v>1</v>
      </c>
      <c r="G60" s="19">
        <v>5</v>
      </c>
      <c r="H60" s="78">
        <v>6</v>
      </c>
      <c r="I60" s="84">
        <v>1</v>
      </c>
      <c r="J60" s="19">
        <v>0</v>
      </c>
      <c r="K60" s="19">
        <v>0</v>
      </c>
      <c r="L60" s="19">
        <v>3</v>
      </c>
      <c r="M60" s="19">
        <v>2</v>
      </c>
      <c r="N60" s="19">
        <v>1</v>
      </c>
      <c r="O60" s="19">
        <v>1</v>
      </c>
      <c r="P60" s="19">
        <v>0</v>
      </c>
      <c r="Q60" s="19">
        <v>0</v>
      </c>
      <c r="R60" s="19">
        <v>0</v>
      </c>
      <c r="S60" s="19">
        <v>0</v>
      </c>
      <c r="T60" s="85">
        <v>1</v>
      </c>
      <c r="U60" s="87">
        <f t="shared" si="2"/>
        <v>9</v>
      </c>
    </row>
    <row r="61" spans="2:21" s="16" customFormat="1" ht="21" customHeight="1" x14ac:dyDescent="0.2">
      <c r="B61" s="81">
        <v>41296</v>
      </c>
      <c r="C61" s="19" t="s">
        <v>54</v>
      </c>
      <c r="D61" s="84" t="s">
        <v>55</v>
      </c>
      <c r="E61" s="88">
        <v>6</v>
      </c>
      <c r="F61" s="83">
        <v>2</v>
      </c>
      <c r="G61" s="19">
        <v>2</v>
      </c>
      <c r="H61" s="78">
        <v>4</v>
      </c>
      <c r="I61" s="84">
        <v>0</v>
      </c>
      <c r="J61" s="19">
        <v>2</v>
      </c>
      <c r="K61" s="19">
        <v>0</v>
      </c>
      <c r="L61" s="19">
        <v>1</v>
      </c>
      <c r="M61" s="19">
        <v>0</v>
      </c>
      <c r="N61" s="19">
        <v>0</v>
      </c>
      <c r="O61" s="19">
        <v>4</v>
      </c>
      <c r="P61" s="19">
        <v>0</v>
      </c>
      <c r="Q61" s="19">
        <v>0</v>
      </c>
      <c r="R61" s="19">
        <v>0</v>
      </c>
      <c r="S61" s="19">
        <v>0</v>
      </c>
      <c r="T61" s="85">
        <v>1</v>
      </c>
      <c r="U61" s="87">
        <f t="shared" si="2"/>
        <v>8</v>
      </c>
    </row>
    <row r="62" spans="2:21" s="16" customFormat="1" ht="21" customHeight="1" x14ac:dyDescent="0.2">
      <c r="B62" s="81">
        <v>41297</v>
      </c>
      <c r="C62" s="19" t="s">
        <v>51</v>
      </c>
      <c r="D62" s="84" t="s">
        <v>52</v>
      </c>
      <c r="E62" s="88">
        <v>5</v>
      </c>
      <c r="F62" s="83">
        <v>1</v>
      </c>
      <c r="G62" s="19">
        <v>10</v>
      </c>
      <c r="H62" s="78">
        <v>11</v>
      </c>
      <c r="I62" s="84">
        <v>2</v>
      </c>
      <c r="J62" s="19">
        <v>0</v>
      </c>
      <c r="K62" s="19">
        <v>0</v>
      </c>
      <c r="L62" s="19">
        <v>7</v>
      </c>
      <c r="M62" s="19">
        <v>1</v>
      </c>
      <c r="N62" s="19">
        <v>2</v>
      </c>
      <c r="O62" s="19">
        <v>0</v>
      </c>
      <c r="P62" s="19">
        <v>1</v>
      </c>
      <c r="Q62" s="19">
        <v>2</v>
      </c>
      <c r="R62" s="19">
        <v>0</v>
      </c>
      <c r="S62" s="19">
        <v>0</v>
      </c>
      <c r="T62" s="85">
        <v>0</v>
      </c>
      <c r="U62" s="87">
        <f t="shared" si="2"/>
        <v>15</v>
      </c>
    </row>
    <row r="63" spans="2:21" s="16" customFormat="1" ht="21" customHeight="1" x14ac:dyDescent="0.2">
      <c r="B63" s="81">
        <v>41301</v>
      </c>
      <c r="C63" s="19" t="s">
        <v>48</v>
      </c>
      <c r="D63" s="84" t="s">
        <v>49</v>
      </c>
      <c r="E63" s="88">
        <v>5</v>
      </c>
      <c r="F63" s="83">
        <v>0</v>
      </c>
      <c r="G63" s="19">
        <v>6</v>
      </c>
      <c r="H63" s="78">
        <v>6</v>
      </c>
      <c r="I63" s="84">
        <v>1</v>
      </c>
      <c r="J63" s="19">
        <v>0</v>
      </c>
      <c r="K63" s="19">
        <v>0</v>
      </c>
      <c r="L63" s="19">
        <v>4</v>
      </c>
      <c r="M63" s="19">
        <v>1</v>
      </c>
      <c r="N63" s="19">
        <v>2</v>
      </c>
      <c r="O63" s="19">
        <v>1</v>
      </c>
      <c r="P63" s="19">
        <v>1</v>
      </c>
      <c r="Q63" s="19">
        <v>0</v>
      </c>
      <c r="R63" s="19">
        <v>0</v>
      </c>
      <c r="S63" s="19">
        <v>0</v>
      </c>
      <c r="T63" s="85">
        <v>2</v>
      </c>
      <c r="U63" s="87">
        <f t="shared" si="2"/>
        <v>12</v>
      </c>
    </row>
    <row r="64" spans="2:21" s="16" customFormat="1" ht="21" customHeight="1" x14ac:dyDescent="0.2">
      <c r="B64" s="81">
        <v>41308</v>
      </c>
      <c r="C64" s="19" t="s">
        <v>48</v>
      </c>
      <c r="D64" s="84" t="s">
        <v>49</v>
      </c>
      <c r="E64" s="88">
        <v>6</v>
      </c>
      <c r="F64" s="83">
        <v>0</v>
      </c>
      <c r="G64" s="19">
        <v>9</v>
      </c>
      <c r="H64" s="78">
        <v>9</v>
      </c>
      <c r="I64" s="84">
        <v>1</v>
      </c>
      <c r="J64" s="19">
        <v>0</v>
      </c>
      <c r="K64" s="19">
        <v>0</v>
      </c>
      <c r="L64" s="19">
        <v>5</v>
      </c>
      <c r="M64" s="19">
        <v>3</v>
      </c>
      <c r="N64" s="19">
        <v>1</v>
      </c>
      <c r="O64" s="19">
        <v>0</v>
      </c>
      <c r="P64" s="19">
        <v>0</v>
      </c>
      <c r="Q64" s="19">
        <v>1</v>
      </c>
      <c r="R64" s="19">
        <v>1</v>
      </c>
      <c r="S64" s="19">
        <v>1</v>
      </c>
      <c r="T64" s="85">
        <v>2</v>
      </c>
      <c r="U64" s="87">
        <f t="shared" si="2"/>
        <v>15</v>
      </c>
    </row>
    <row r="65" spans="2:21" s="16" customFormat="1" ht="21" customHeight="1" x14ac:dyDescent="0.2">
      <c r="B65" s="81">
        <v>41311</v>
      </c>
      <c r="C65" s="19" t="s">
        <v>51</v>
      </c>
      <c r="D65" s="84" t="s">
        <v>52</v>
      </c>
      <c r="E65" s="88">
        <v>4</v>
      </c>
      <c r="F65" s="83">
        <v>0</v>
      </c>
      <c r="G65" s="19">
        <v>5</v>
      </c>
      <c r="H65" s="78">
        <v>5</v>
      </c>
      <c r="I65" s="84">
        <v>2</v>
      </c>
      <c r="J65" s="19">
        <v>0</v>
      </c>
      <c r="K65" s="19">
        <v>0</v>
      </c>
      <c r="L65" s="19">
        <v>4</v>
      </c>
      <c r="M65" s="19">
        <v>0</v>
      </c>
      <c r="N65" s="19">
        <v>1</v>
      </c>
      <c r="O65" s="19">
        <v>1</v>
      </c>
      <c r="P65" s="19">
        <v>0</v>
      </c>
      <c r="Q65" s="19">
        <v>0</v>
      </c>
      <c r="R65" s="19">
        <v>1</v>
      </c>
      <c r="S65" s="19">
        <v>0</v>
      </c>
      <c r="T65" s="85">
        <v>0</v>
      </c>
      <c r="U65" s="87">
        <f t="shared" si="2"/>
        <v>9</v>
      </c>
    </row>
    <row r="66" spans="2:21" s="16" customFormat="1" ht="21" customHeight="1" x14ac:dyDescent="0.2">
      <c r="B66" s="81">
        <v>41313</v>
      </c>
      <c r="C66" s="19" t="s">
        <v>54</v>
      </c>
      <c r="D66" s="84" t="s">
        <v>55</v>
      </c>
      <c r="E66" s="88">
        <v>5</v>
      </c>
      <c r="F66" s="83">
        <v>0</v>
      </c>
      <c r="G66" s="19">
        <v>2</v>
      </c>
      <c r="H66" s="78">
        <v>2</v>
      </c>
      <c r="I66" s="84">
        <v>0</v>
      </c>
      <c r="J66" s="19">
        <v>0</v>
      </c>
      <c r="K66" s="19">
        <v>0</v>
      </c>
      <c r="L66" s="19">
        <v>0</v>
      </c>
      <c r="M66" s="19">
        <v>0</v>
      </c>
      <c r="N66" s="19">
        <v>2</v>
      </c>
      <c r="O66" s="19">
        <v>1</v>
      </c>
      <c r="P66" s="19">
        <v>0</v>
      </c>
      <c r="Q66" s="19">
        <v>0</v>
      </c>
      <c r="R66" s="19">
        <v>0</v>
      </c>
      <c r="S66" s="19">
        <v>1</v>
      </c>
      <c r="T66" s="85">
        <v>0</v>
      </c>
      <c r="U66" s="87">
        <f t="shared" si="2"/>
        <v>4</v>
      </c>
    </row>
    <row r="67" spans="2:21" s="16" customFormat="1" ht="21" customHeight="1" x14ac:dyDescent="0.2">
      <c r="B67" s="81">
        <v>41322</v>
      </c>
      <c r="C67" s="19" t="s">
        <v>48</v>
      </c>
      <c r="D67" s="84" t="s">
        <v>49</v>
      </c>
      <c r="E67" s="88">
        <v>6</v>
      </c>
      <c r="F67" s="83">
        <v>1</v>
      </c>
      <c r="G67" s="19">
        <v>5</v>
      </c>
      <c r="H67" s="78">
        <v>6</v>
      </c>
      <c r="I67" s="84">
        <v>2</v>
      </c>
      <c r="J67" s="19">
        <v>0</v>
      </c>
      <c r="K67" s="19">
        <v>0</v>
      </c>
      <c r="L67" s="19">
        <v>4</v>
      </c>
      <c r="M67" s="19">
        <v>4</v>
      </c>
      <c r="N67" s="19">
        <v>0</v>
      </c>
      <c r="O67" s="19">
        <v>0</v>
      </c>
      <c r="P67" s="19">
        <v>1</v>
      </c>
      <c r="Q67" s="19">
        <v>1</v>
      </c>
      <c r="R67" s="19">
        <v>0</v>
      </c>
      <c r="S67" s="19">
        <v>1</v>
      </c>
      <c r="T67" s="85">
        <v>3</v>
      </c>
      <c r="U67" s="87">
        <f t="shared" si="2"/>
        <v>16</v>
      </c>
    </row>
    <row r="68" spans="2:21" s="16" customFormat="1" ht="21" customHeight="1" x14ac:dyDescent="0.2">
      <c r="B68" s="81">
        <v>41325</v>
      </c>
      <c r="C68" s="19" t="s">
        <v>51</v>
      </c>
      <c r="D68" s="84" t="s">
        <v>52</v>
      </c>
      <c r="E68" s="88">
        <v>5</v>
      </c>
      <c r="F68" s="83">
        <v>0</v>
      </c>
      <c r="G68" s="19">
        <v>11</v>
      </c>
      <c r="H68" s="78">
        <v>11</v>
      </c>
      <c r="I68" s="84">
        <v>4</v>
      </c>
      <c r="J68" s="19">
        <v>0</v>
      </c>
      <c r="K68" s="19">
        <v>0</v>
      </c>
      <c r="L68" s="19">
        <v>2</v>
      </c>
      <c r="M68" s="19">
        <v>9</v>
      </c>
      <c r="N68" s="19">
        <v>1</v>
      </c>
      <c r="O68" s="19">
        <v>0</v>
      </c>
      <c r="P68" s="19">
        <v>0</v>
      </c>
      <c r="Q68" s="19">
        <v>1</v>
      </c>
      <c r="R68" s="19">
        <v>2</v>
      </c>
      <c r="S68" s="19">
        <v>0</v>
      </c>
      <c r="T68" s="85">
        <v>0</v>
      </c>
      <c r="U68" s="87">
        <f t="shared" si="2"/>
        <v>19</v>
      </c>
    </row>
    <row r="69" spans="2:21" s="16" customFormat="1" ht="21" customHeight="1" x14ac:dyDescent="0.2">
      <c r="B69" s="81">
        <v>41331</v>
      </c>
      <c r="C69" s="19" t="s">
        <v>54</v>
      </c>
      <c r="D69" s="84" t="s">
        <v>55</v>
      </c>
      <c r="E69" s="88">
        <v>5</v>
      </c>
      <c r="F69" s="83">
        <v>0</v>
      </c>
      <c r="G69" s="19">
        <v>0</v>
      </c>
      <c r="H69" s="151" t="s">
        <v>214</v>
      </c>
      <c r="I69" s="84">
        <v>0</v>
      </c>
      <c r="J69" s="19">
        <v>0</v>
      </c>
      <c r="K69" s="19">
        <v>0</v>
      </c>
      <c r="L69" s="19">
        <v>0</v>
      </c>
      <c r="M69" s="19">
        <v>0</v>
      </c>
      <c r="N69" s="19">
        <v>0</v>
      </c>
      <c r="O69" s="19">
        <v>0</v>
      </c>
      <c r="P69" s="19">
        <v>0</v>
      </c>
      <c r="Q69" s="19">
        <v>0</v>
      </c>
      <c r="R69" s="19">
        <v>0</v>
      </c>
      <c r="S69" s="19">
        <v>0</v>
      </c>
      <c r="T69" s="85">
        <v>0</v>
      </c>
      <c r="U69" s="151" t="s">
        <v>214</v>
      </c>
    </row>
    <row r="70" spans="2:21" s="16" customFormat="1" ht="21" customHeight="1" x14ac:dyDescent="0.2">
      <c r="B70" s="90" t="s">
        <v>249</v>
      </c>
      <c r="C70" s="91" t="s">
        <v>48</v>
      </c>
      <c r="D70" s="92" t="s">
        <v>49</v>
      </c>
      <c r="E70" s="197">
        <v>4</v>
      </c>
      <c r="F70" s="94">
        <v>0</v>
      </c>
      <c r="G70" s="91">
        <v>7</v>
      </c>
      <c r="H70" s="151">
        <v>7</v>
      </c>
      <c r="I70" s="92">
        <v>2</v>
      </c>
      <c r="J70" s="91">
        <v>0</v>
      </c>
      <c r="K70" s="91">
        <v>0</v>
      </c>
      <c r="L70" s="91">
        <v>3</v>
      </c>
      <c r="M70" s="91">
        <v>2</v>
      </c>
      <c r="N70" s="91">
        <v>2</v>
      </c>
      <c r="O70" s="91">
        <v>0</v>
      </c>
      <c r="P70" s="91">
        <v>0</v>
      </c>
      <c r="Q70" s="91">
        <v>0</v>
      </c>
      <c r="R70" s="91">
        <v>0</v>
      </c>
      <c r="S70" s="91">
        <v>0</v>
      </c>
      <c r="T70" s="93">
        <v>2</v>
      </c>
      <c r="U70" s="87">
        <f t="shared" si="2"/>
        <v>11</v>
      </c>
    </row>
    <row r="71" spans="2:21" s="16" customFormat="1" ht="21" customHeight="1" x14ac:dyDescent="0.2">
      <c r="B71" s="90" t="s">
        <v>250</v>
      </c>
      <c r="C71" s="91" t="s">
        <v>51</v>
      </c>
      <c r="D71" s="92" t="s">
        <v>52</v>
      </c>
      <c r="E71" s="197">
        <v>5</v>
      </c>
      <c r="F71" s="94">
        <v>4</v>
      </c>
      <c r="G71" s="91">
        <v>8</v>
      </c>
      <c r="H71" s="151">
        <v>12</v>
      </c>
      <c r="I71" s="92">
        <v>2</v>
      </c>
      <c r="J71" s="91">
        <v>0</v>
      </c>
      <c r="K71" s="91">
        <v>0</v>
      </c>
      <c r="L71" s="91">
        <v>2</v>
      </c>
      <c r="M71" s="91">
        <v>3</v>
      </c>
      <c r="N71" s="91">
        <v>3</v>
      </c>
      <c r="O71" s="91">
        <v>1</v>
      </c>
      <c r="P71" s="91">
        <v>0</v>
      </c>
      <c r="Q71" s="91">
        <v>1</v>
      </c>
      <c r="R71" s="91">
        <v>0</v>
      </c>
      <c r="S71" s="91">
        <v>0</v>
      </c>
      <c r="T71" s="93">
        <v>0</v>
      </c>
      <c r="U71" s="87">
        <f t="shared" si="2"/>
        <v>12</v>
      </c>
    </row>
    <row r="72" spans="2:21" s="16" customFormat="1" ht="21" customHeight="1" x14ac:dyDescent="0.2">
      <c r="B72" s="90" t="s">
        <v>251</v>
      </c>
      <c r="C72" s="91" t="s">
        <v>54</v>
      </c>
      <c r="D72" s="92" t="s">
        <v>55</v>
      </c>
      <c r="E72" s="197">
        <v>6</v>
      </c>
      <c r="F72" s="94">
        <v>2</v>
      </c>
      <c r="G72" s="91">
        <v>3</v>
      </c>
      <c r="H72" s="151">
        <v>5</v>
      </c>
      <c r="I72" s="92">
        <v>1</v>
      </c>
      <c r="J72" s="91">
        <v>0</v>
      </c>
      <c r="K72" s="91">
        <v>0</v>
      </c>
      <c r="L72" s="91">
        <v>0</v>
      </c>
      <c r="M72" s="91">
        <v>3</v>
      </c>
      <c r="N72" s="91">
        <v>2</v>
      </c>
      <c r="O72" s="91">
        <v>0</v>
      </c>
      <c r="P72" s="91">
        <v>0</v>
      </c>
      <c r="Q72" s="91">
        <v>0</v>
      </c>
      <c r="R72" s="91">
        <v>0</v>
      </c>
      <c r="S72" s="91">
        <v>0</v>
      </c>
      <c r="T72" s="93">
        <v>0</v>
      </c>
      <c r="U72" s="87">
        <f t="shared" si="2"/>
        <v>6</v>
      </c>
    </row>
    <row r="73" spans="2:21" s="16" customFormat="1" ht="21" customHeight="1" x14ac:dyDescent="0.2">
      <c r="B73" s="90" t="s">
        <v>252</v>
      </c>
      <c r="C73" s="91" t="s">
        <v>48</v>
      </c>
      <c r="D73" s="92" t="s">
        <v>49</v>
      </c>
      <c r="E73" s="197">
        <v>5</v>
      </c>
      <c r="F73" s="94">
        <v>0</v>
      </c>
      <c r="G73" s="91">
        <v>5</v>
      </c>
      <c r="H73" s="151">
        <v>5</v>
      </c>
      <c r="I73" s="92">
        <v>0</v>
      </c>
      <c r="J73" s="91">
        <v>0</v>
      </c>
      <c r="K73" s="91">
        <v>0</v>
      </c>
      <c r="L73" s="91">
        <v>3</v>
      </c>
      <c r="M73" s="91">
        <v>2</v>
      </c>
      <c r="N73" s="91">
        <v>2</v>
      </c>
      <c r="O73" s="91">
        <v>0</v>
      </c>
      <c r="P73" s="91">
        <v>1</v>
      </c>
      <c r="Q73" s="91">
        <v>0</v>
      </c>
      <c r="R73" s="91">
        <v>0</v>
      </c>
      <c r="S73" s="91">
        <v>0</v>
      </c>
      <c r="T73" s="93">
        <v>2</v>
      </c>
      <c r="U73" s="87">
        <f t="shared" si="2"/>
        <v>10</v>
      </c>
    </row>
    <row r="74" spans="2:21" s="16" customFormat="1" ht="21" customHeight="1" x14ac:dyDescent="0.2">
      <c r="B74" s="90" t="s">
        <v>253</v>
      </c>
      <c r="C74" s="91" t="s">
        <v>54</v>
      </c>
      <c r="D74" s="92" t="s">
        <v>55</v>
      </c>
      <c r="E74" s="197">
        <v>4</v>
      </c>
      <c r="F74" s="94">
        <v>0</v>
      </c>
      <c r="G74" s="91">
        <v>1</v>
      </c>
      <c r="H74" s="151">
        <v>1</v>
      </c>
      <c r="I74" s="92">
        <v>0</v>
      </c>
      <c r="J74" s="91">
        <v>1</v>
      </c>
      <c r="K74" s="91">
        <v>1</v>
      </c>
      <c r="L74" s="91">
        <v>0</v>
      </c>
      <c r="M74" s="91">
        <v>0</v>
      </c>
      <c r="N74" s="91">
        <v>0</v>
      </c>
      <c r="O74" s="91">
        <v>0</v>
      </c>
      <c r="P74" s="91">
        <v>0</v>
      </c>
      <c r="Q74" s="91">
        <v>0</v>
      </c>
      <c r="R74" s="91">
        <v>0</v>
      </c>
      <c r="S74" s="91">
        <v>0</v>
      </c>
      <c r="T74" s="93">
        <v>1</v>
      </c>
      <c r="U74" s="87">
        <f t="shared" si="2"/>
        <v>3</v>
      </c>
    </row>
    <row r="75" spans="2:21" s="16" customFormat="1" ht="21" customHeight="1" thickBot="1" x14ac:dyDescent="0.25">
      <c r="B75" s="90"/>
      <c r="C75" s="91"/>
      <c r="D75" s="92"/>
      <c r="E75" s="93"/>
      <c r="F75" s="94"/>
      <c r="G75" s="91"/>
      <c r="H75" s="78">
        <f>F75+G75</f>
        <v>0</v>
      </c>
      <c r="I75" s="95"/>
      <c r="J75" s="91"/>
      <c r="K75" s="91"/>
      <c r="L75" s="91"/>
      <c r="M75" s="91"/>
      <c r="N75" s="91"/>
      <c r="O75" s="91"/>
      <c r="P75" s="91"/>
      <c r="Q75" s="91"/>
      <c r="R75" s="91"/>
      <c r="S75" s="91"/>
      <c r="T75" s="93"/>
      <c r="U75" s="96">
        <f>SUM(I75:T75)</f>
        <v>0</v>
      </c>
    </row>
    <row r="76" spans="2:21" s="16" customFormat="1" ht="21" customHeight="1" thickBot="1" x14ac:dyDescent="0.25">
      <c r="B76" s="217" t="str">
        <f>"開催回数："&amp;COUNTA(C4:C75)&amp;"回"</f>
        <v>開催回数：71回</v>
      </c>
      <c r="C76" s="218"/>
      <c r="D76" s="97"/>
      <c r="E76" s="98">
        <f t="shared" ref="E76:U76" si="3">SUM(E4:E75)</f>
        <v>396</v>
      </c>
      <c r="F76" s="98">
        <f t="shared" si="3"/>
        <v>68</v>
      </c>
      <c r="G76" s="98">
        <f t="shared" si="3"/>
        <v>392</v>
      </c>
      <c r="H76" s="98">
        <f t="shared" si="3"/>
        <v>460</v>
      </c>
      <c r="I76" s="98">
        <f t="shared" si="3"/>
        <v>62</v>
      </c>
      <c r="J76" s="98">
        <f t="shared" si="3"/>
        <v>19</v>
      </c>
      <c r="K76" s="98">
        <f t="shared" si="3"/>
        <v>3</v>
      </c>
      <c r="L76" s="98">
        <f t="shared" si="3"/>
        <v>114</v>
      </c>
      <c r="M76" s="98">
        <f t="shared" si="3"/>
        <v>131</v>
      </c>
      <c r="N76" s="98">
        <f t="shared" si="3"/>
        <v>98</v>
      </c>
      <c r="O76" s="98">
        <f t="shared" si="3"/>
        <v>42</v>
      </c>
      <c r="P76" s="98">
        <f t="shared" si="3"/>
        <v>63</v>
      </c>
      <c r="Q76" s="98">
        <f t="shared" si="3"/>
        <v>54</v>
      </c>
      <c r="R76" s="98">
        <f t="shared" si="3"/>
        <v>35</v>
      </c>
      <c r="S76" s="98">
        <f t="shared" si="3"/>
        <v>48</v>
      </c>
      <c r="T76" s="98">
        <f t="shared" si="3"/>
        <v>51</v>
      </c>
      <c r="U76" s="98">
        <f t="shared" si="3"/>
        <v>720</v>
      </c>
    </row>
    <row r="77" spans="2:21" ht="21" customHeight="1" x14ac:dyDescent="0.2">
      <c r="B77" s="3" t="s">
        <v>9</v>
      </c>
      <c r="C77" s="4"/>
      <c r="D77" s="4"/>
      <c r="E77" s="4"/>
      <c r="F77" s="5"/>
      <c r="G77" s="4"/>
      <c r="H77" s="4"/>
      <c r="I77" s="4"/>
      <c r="J77" s="4"/>
      <c r="K77" s="4"/>
      <c r="L77" s="4"/>
      <c r="M77" s="4"/>
      <c r="N77" s="4"/>
      <c r="O77" s="4"/>
      <c r="P77" s="4"/>
      <c r="Q77" s="4"/>
      <c r="R77" s="4"/>
    </row>
    <row r="78" spans="2:21" ht="21" customHeight="1" x14ac:dyDescent="0.2">
      <c r="B78" s="3" t="s">
        <v>8</v>
      </c>
      <c r="C78" s="4"/>
      <c r="D78" s="4"/>
      <c r="E78" s="4"/>
      <c r="F78" s="5"/>
      <c r="G78" s="4"/>
      <c r="H78" s="4"/>
      <c r="I78" s="4"/>
      <c r="J78" s="4"/>
      <c r="K78" s="4"/>
      <c r="L78" s="4"/>
      <c r="M78" s="4"/>
      <c r="N78" s="4"/>
      <c r="O78" s="4"/>
      <c r="P78" s="4"/>
      <c r="Q78" s="4"/>
      <c r="R78" s="4"/>
    </row>
    <row r="79" spans="2:21" ht="21" customHeight="1" x14ac:dyDescent="0.2">
      <c r="B79" s="1" t="s">
        <v>76</v>
      </c>
      <c r="C79" s="4"/>
      <c r="D79" s="4"/>
      <c r="E79" s="4"/>
      <c r="F79" s="5"/>
      <c r="G79" s="4"/>
      <c r="H79" s="4"/>
      <c r="I79" s="4"/>
      <c r="J79" s="4"/>
      <c r="K79" s="4"/>
      <c r="L79" s="4"/>
      <c r="M79" s="4"/>
      <c r="N79" s="4"/>
      <c r="O79" s="4"/>
      <c r="P79" s="4"/>
      <c r="Q79" s="4"/>
      <c r="R79" s="4"/>
      <c r="U79" s="9">
        <f>SUM(I79:T79)</f>
        <v>0</v>
      </c>
    </row>
    <row r="80" spans="2:21" ht="21" customHeight="1" x14ac:dyDescent="0.2">
      <c r="C80" s="6"/>
      <c r="D80" s="6"/>
      <c r="E80" s="6"/>
      <c r="F80" s="7"/>
      <c r="G80" s="6"/>
      <c r="H80" s="6"/>
      <c r="I80" s="6"/>
      <c r="J80" s="8"/>
      <c r="K80" s="8"/>
      <c r="L80" s="8"/>
      <c r="M80" s="8"/>
      <c r="N80" s="8"/>
      <c r="O80" s="8"/>
      <c r="P80" s="8"/>
      <c r="Q80" s="8"/>
      <c r="R80" s="8"/>
      <c r="U80" s="9">
        <f>SUM(I80:T80)</f>
        <v>0</v>
      </c>
    </row>
    <row r="81" spans="21:21" ht="21" customHeight="1" x14ac:dyDescent="0.2">
      <c r="U81" s="9">
        <f>SUM(I81:T81)</f>
        <v>0</v>
      </c>
    </row>
    <row r="82" spans="21:21" ht="21" customHeight="1" x14ac:dyDescent="0.2">
      <c r="U82" s="9">
        <f>SUM(I82:T82)</f>
        <v>0</v>
      </c>
    </row>
  </sheetData>
  <mergeCells count="21">
    <mergeCell ref="U2:U3"/>
    <mergeCell ref="N2:N3"/>
    <mergeCell ref="O2:O3"/>
    <mergeCell ref="S2:S3"/>
    <mergeCell ref="F2:H2"/>
    <mergeCell ref="Q2:Q3"/>
    <mergeCell ref="T2:T3"/>
    <mergeCell ref="B76:C76"/>
    <mergeCell ref="P2:P3"/>
    <mergeCell ref="R2:R3"/>
    <mergeCell ref="J2:J3"/>
    <mergeCell ref="M2:M3"/>
    <mergeCell ref="K2:K3"/>
    <mergeCell ref="B1:C1"/>
    <mergeCell ref="B2:B3"/>
    <mergeCell ref="C2:C3"/>
    <mergeCell ref="E1:P1"/>
    <mergeCell ref="D2:D3"/>
    <mergeCell ref="E2:E3"/>
    <mergeCell ref="I2:I3"/>
    <mergeCell ref="L2:L3"/>
  </mergeCells>
  <phoneticPr fontId="2"/>
  <printOptions horizontalCentered="1"/>
  <pageMargins left="0.51" right="0.37" top="0.26" bottom="0" header="0.2" footer="0.15748031496062992"/>
  <pageSetup paperSize="9" scale="80" orientation="landscape" horizontalDpi="4294967293" verticalDpi="4294967293" r:id="rId1"/>
  <headerFooter alignWithMargins="0"/>
  <ignoredErrors>
    <ignoredError sqref="U12:U13 U7"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1"/>
  <sheetViews>
    <sheetView zoomScale="80" zoomScaleNormal="80" workbookViewId="0">
      <pane ySplit="3" topLeftCell="A67" activePane="bottomLeft" state="frozen"/>
      <selection pane="bottomLeft" activeCell="L86" sqref="L86"/>
    </sheetView>
  </sheetViews>
  <sheetFormatPr defaultRowHeight="13.2" x14ac:dyDescent="0.2"/>
  <cols>
    <col min="1" max="1" width="0.88671875" style="16" customWidth="1"/>
    <col min="2" max="2" width="9.21875" style="17" bestFit="1" customWidth="1"/>
    <col min="3" max="3" width="9" style="18" customWidth="1"/>
    <col min="4" max="4" width="8.88671875" style="16"/>
    <col min="5" max="13" width="7.33203125" style="16" customWidth="1"/>
    <col min="14" max="16384" width="8.88671875" style="16"/>
  </cols>
  <sheetData>
    <row r="1" spans="2:18" ht="31.8" customHeight="1" thickBot="1" x14ac:dyDescent="0.25">
      <c r="B1" s="15"/>
      <c r="C1" s="224" t="s">
        <v>32</v>
      </c>
      <c r="D1" s="224"/>
      <c r="E1" s="224"/>
      <c r="F1" s="224"/>
      <c r="G1" s="224"/>
      <c r="H1" s="224"/>
      <c r="I1" s="224"/>
      <c r="J1" s="224"/>
      <c r="K1" s="224"/>
      <c r="L1" s="224"/>
      <c r="M1" s="224"/>
      <c r="N1" s="224"/>
      <c r="O1" s="224"/>
      <c r="P1" s="224"/>
      <c r="Q1" s="224"/>
    </row>
    <row r="2" spans="2:18" ht="16.8" customHeight="1" thickBot="1" x14ac:dyDescent="0.25">
      <c r="B2" s="225" t="s">
        <v>24</v>
      </c>
      <c r="C2" s="227" t="s">
        <v>0</v>
      </c>
      <c r="D2" s="229" t="s">
        <v>75</v>
      </c>
      <c r="E2" s="238" t="s">
        <v>12</v>
      </c>
      <c r="F2" s="239"/>
      <c r="G2" s="238" t="s">
        <v>20</v>
      </c>
      <c r="H2" s="240"/>
      <c r="I2" s="240"/>
      <c r="J2" s="240"/>
      <c r="K2" s="239"/>
      <c r="L2" s="238" t="s">
        <v>23</v>
      </c>
      <c r="M2" s="239"/>
      <c r="N2" s="231" t="s">
        <v>30</v>
      </c>
      <c r="O2" s="232"/>
      <c r="P2" s="232"/>
      <c r="Q2" s="232"/>
      <c r="R2" s="233"/>
    </row>
    <row r="3" spans="2:18" ht="16.8" customHeight="1" x14ac:dyDescent="0.2">
      <c r="B3" s="226"/>
      <c r="C3" s="228" t="s">
        <v>0</v>
      </c>
      <c r="D3" s="230" t="s">
        <v>25</v>
      </c>
      <c r="E3" s="20" t="s">
        <v>13</v>
      </c>
      <c r="F3" s="21" t="s">
        <v>14</v>
      </c>
      <c r="G3" s="20" t="s">
        <v>15</v>
      </c>
      <c r="H3" s="19" t="s">
        <v>16</v>
      </c>
      <c r="I3" s="19" t="s">
        <v>17</v>
      </c>
      <c r="J3" s="19" t="s">
        <v>18</v>
      </c>
      <c r="K3" s="21" t="s">
        <v>19</v>
      </c>
      <c r="L3" s="22" t="s">
        <v>21</v>
      </c>
      <c r="M3" s="21" t="s">
        <v>22</v>
      </c>
      <c r="N3" s="149" t="s">
        <v>26</v>
      </c>
      <c r="O3" s="62" t="s">
        <v>27</v>
      </c>
      <c r="P3" s="62" t="s">
        <v>28</v>
      </c>
      <c r="Q3" s="160" t="s">
        <v>29</v>
      </c>
      <c r="R3" s="161" t="s">
        <v>215</v>
      </c>
    </row>
    <row r="4" spans="2:18" ht="16.8" customHeight="1" x14ac:dyDescent="0.2">
      <c r="B4" s="26">
        <v>41000</v>
      </c>
      <c r="C4" s="19" t="s">
        <v>48</v>
      </c>
      <c r="D4" s="21" t="s">
        <v>31</v>
      </c>
      <c r="E4" s="23">
        <v>3</v>
      </c>
      <c r="F4" s="24">
        <v>2</v>
      </c>
      <c r="G4" s="23"/>
      <c r="H4" s="25"/>
      <c r="I4" s="25"/>
      <c r="J4" s="25">
        <v>1</v>
      </c>
      <c r="K4" s="24">
        <v>4</v>
      </c>
      <c r="L4" s="23"/>
      <c r="M4" s="24">
        <v>6</v>
      </c>
      <c r="N4" s="23"/>
      <c r="O4" s="25">
        <v>1</v>
      </c>
      <c r="P4" s="25">
        <v>1</v>
      </c>
      <c r="Q4" s="25">
        <v>4</v>
      </c>
      <c r="R4" s="24"/>
    </row>
    <row r="5" spans="2:18" ht="16.8" customHeight="1" x14ac:dyDescent="0.2">
      <c r="B5" s="26">
        <v>41003</v>
      </c>
      <c r="C5" s="19" t="s">
        <v>51</v>
      </c>
      <c r="D5" s="21" t="s">
        <v>35</v>
      </c>
      <c r="E5" s="23">
        <v>2</v>
      </c>
      <c r="F5" s="24">
        <v>5</v>
      </c>
      <c r="G5" s="23"/>
      <c r="H5" s="25">
        <v>1</v>
      </c>
      <c r="I5" s="25"/>
      <c r="J5" s="25">
        <v>2</v>
      </c>
      <c r="K5" s="24">
        <v>4</v>
      </c>
      <c r="L5" s="23">
        <v>1</v>
      </c>
      <c r="M5" s="24">
        <v>6</v>
      </c>
      <c r="N5" s="23"/>
      <c r="O5" s="25">
        <v>1</v>
      </c>
      <c r="P5" s="25">
        <v>1</v>
      </c>
      <c r="Q5" s="25">
        <v>4</v>
      </c>
      <c r="R5" s="24"/>
    </row>
    <row r="6" spans="2:18" ht="16.8" customHeight="1" x14ac:dyDescent="0.2">
      <c r="B6" s="26">
        <v>41012</v>
      </c>
      <c r="C6" s="19" t="s">
        <v>54</v>
      </c>
      <c r="D6" s="21" t="s">
        <v>38</v>
      </c>
      <c r="E6" s="23">
        <v>1</v>
      </c>
      <c r="F6" s="24">
        <v>4</v>
      </c>
      <c r="G6" s="23"/>
      <c r="H6" s="25"/>
      <c r="I6" s="25">
        <v>1</v>
      </c>
      <c r="J6" s="25">
        <v>4</v>
      </c>
      <c r="K6" s="24"/>
      <c r="L6" s="23"/>
      <c r="M6" s="24">
        <v>5</v>
      </c>
      <c r="N6" s="23"/>
      <c r="O6" s="25">
        <v>2</v>
      </c>
      <c r="P6" s="25">
        <v>2</v>
      </c>
      <c r="Q6" s="25">
        <v>1</v>
      </c>
      <c r="R6" s="24"/>
    </row>
    <row r="7" spans="2:18" ht="16.8" customHeight="1" x14ac:dyDescent="0.2">
      <c r="B7" s="26">
        <v>41014</v>
      </c>
      <c r="C7" s="19" t="s">
        <v>48</v>
      </c>
      <c r="D7" s="21" t="s">
        <v>39</v>
      </c>
      <c r="E7" s="23">
        <v>5</v>
      </c>
      <c r="F7" s="24">
        <v>2</v>
      </c>
      <c r="G7" s="23"/>
      <c r="H7" s="25"/>
      <c r="I7" s="25"/>
      <c r="J7" s="25"/>
      <c r="K7" s="24">
        <v>7</v>
      </c>
      <c r="L7" s="23"/>
      <c r="M7" s="24">
        <v>7</v>
      </c>
      <c r="N7" s="23"/>
      <c r="O7" s="25">
        <v>2</v>
      </c>
      <c r="P7" s="25">
        <v>1</v>
      </c>
      <c r="Q7" s="25">
        <v>4</v>
      </c>
      <c r="R7" s="24"/>
    </row>
    <row r="8" spans="2:18" ht="16.8" customHeight="1" x14ac:dyDescent="0.2">
      <c r="B8" s="26">
        <v>41017</v>
      </c>
      <c r="C8" s="19" t="s">
        <v>51</v>
      </c>
      <c r="D8" s="21" t="s">
        <v>35</v>
      </c>
      <c r="E8" s="23">
        <v>3</v>
      </c>
      <c r="F8" s="24">
        <v>6</v>
      </c>
      <c r="G8" s="23"/>
      <c r="H8" s="25"/>
      <c r="I8" s="25"/>
      <c r="J8" s="25">
        <v>3</v>
      </c>
      <c r="K8" s="24">
        <v>6</v>
      </c>
      <c r="L8" s="23"/>
      <c r="M8" s="24">
        <v>9</v>
      </c>
      <c r="N8" s="23"/>
      <c r="O8" s="25">
        <v>1</v>
      </c>
      <c r="P8" s="25">
        <v>2</v>
      </c>
      <c r="Q8" s="25">
        <v>6</v>
      </c>
      <c r="R8" s="24"/>
    </row>
    <row r="9" spans="2:18" ht="16.8" customHeight="1" x14ac:dyDescent="0.2">
      <c r="B9" s="37">
        <v>41023</v>
      </c>
      <c r="C9" s="19" t="s">
        <v>54</v>
      </c>
      <c r="D9" s="38" t="s">
        <v>38</v>
      </c>
      <c r="E9" s="27">
        <v>4</v>
      </c>
      <c r="F9" s="28">
        <v>3</v>
      </c>
      <c r="G9" s="34"/>
      <c r="H9" s="25"/>
      <c r="I9" s="34">
        <v>2</v>
      </c>
      <c r="J9" s="29">
        <v>2</v>
      </c>
      <c r="K9" s="28">
        <v>3</v>
      </c>
      <c r="L9" s="30">
        <v>1</v>
      </c>
      <c r="M9" s="28">
        <v>5</v>
      </c>
      <c r="N9" s="34"/>
      <c r="O9" s="25"/>
      <c r="P9" s="34"/>
      <c r="Q9" s="29">
        <v>7</v>
      </c>
      <c r="R9" s="28"/>
    </row>
    <row r="10" spans="2:18" ht="16.8" customHeight="1" x14ac:dyDescent="0.2">
      <c r="B10" s="26">
        <v>41031</v>
      </c>
      <c r="C10" s="19" t="s">
        <v>51</v>
      </c>
      <c r="D10" s="21" t="s">
        <v>41</v>
      </c>
      <c r="E10" s="23">
        <v>2</v>
      </c>
      <c r="F10" s="24">
        <v>3</v>
      </c>
      <c r="G10" s="23"/>
      <c r="H10" s="25">
        <v>1</v>
      </c>
      <c r="I10" s="25"/>
      <c r="J10" s="25">
        <v>1</v>
      </c>
      <c r="K10" s="24">
        <v>3</v>
      </c>
      <c r="L10" s="23">
        <v>1</v>
      </c>
      <c r="M10" s="24">
        <v>4</v>
      </c>
      <c r="N10" s="23"/>
      <c r="O10" s="25">
        <v>2</v>
      </c>
      <c r="P10" s="25"/>
      <c r="Q10" s="25">
        <v>2</v>
      </c>
      <c r="R10" s="24"/>
    </row>
    <row r="11" spans="2:18" ht="16.8" customHeight="1" x14ac:dyDescent="0.2">
      <c r="B11" s="26">
        <v>41035</v>
      </c>
      <c r="C11" s="19" t="s">
        <v>48</v>
      </c>
      <c r="D11" s="21" t="s">
        <v>40</v>
      </c>
      <c r="E11" s="23">
        <v>6</v>
      </c>
      <c r="F11" s="24">
        <v>3</v>
      </c>
      <c r="G11" s="23"/>
      <c r="H11" s="25"/>
      <c r="I11" s="25"/>
      <c r="J11" s="25">
        <v>1</v>
      </c>
      <c r="K11" s="24">
        <v>8</v>
      </c>
      <c r="L11" s="23"/>
      <c r="M11" s="24">
        <v>9</v>
      </c>
      <c r="N11" s="23"/>
      <c r="O11" s="25">
        <v>4</v>
      </c>
      <c r="P11" s="25">
        <v>2</v>
      </c>
      <c r="Q11" s="25">
        <v>3</v>
      </c>
      <c r="R11" s="24"/>
    </row>
    <row r="12" spans="2:18" ht="16.8" customHeight="1" x14ac:dyDescent="0.2">
      <c r="B12" s="26">
        <v>41040</v>
      </c>
      <c r="C12" s="19" t="s">
        <v>54</v>
      </c>
      <c r="D12" s="21" t="s">
        <v>38</v>
      </c>
      <c r="E12" s="23">
        <v>2</v>
      </c>
      <c r="F12" s="24">
        <v>3</v>
      </c>
      <c r="G12" s="23"/>
      <c r="H12" s="25">
        <v>1</v>
      </c>
      <c r="I12" s="25"/>
      <c r="J12" s="25">
        <v>3</v>
      </c>
      <c r="K12" s="24">
        <v>1</v>
      </c>
      <c r="L12" s="23">
        <v>1</v>
      </c>
      <c r="M12" s="24">
        <v>4</v>
      </c>
      <c r="N12" s="23">
        <v>1</v>
      </c>
      <c r="O12" s="25">
        <v>2</v>
      </c>
      <c r="P12" s="25">
        <v>1</v>
      </c>
      <c r="Q12" s="25"/>
      <c r="R12" s="24"/>
    </row>
    <row r="13" spans="2:18" ht="16.8" customHeight="1" x14ac:dyDescent="0.2">
      <c r="B13" s="26">
        <v>41045</v>
      </c>
      <c r="C13" s="19" t="s">
        <v>51</v>
      </c>
      <c r="D13" s="21" t="s">
        <v>43</v>
      </c>
      <c r="E13" s="23">
        <v>3</v>
      </c>
      <c r="F13" s="24">
        <v>6</v>
      </c>
      <c r="G13" s="23"/>
      <c r="H13" s="25"/>
      <c r="I13" s="25"/>
      <c r="J13" s="25">
        <v>5</v>
      </c>
      <c r="K13" s="24">
        <v>4</v>
      </c>
      <c r="L13" s="23">
        <v>2</v>
      </c>
      <c r="M13" s="24">
        <v>7</v>
      </c>
      <c r="N13" s="23"/>
      <c r="O13" s="25">
        <v>3</v>
      </c>
      <c r="P13" s="25">
        <v>3</v>
      </c>
      <c r="Q13" s="25">
        <v>3</v>
      </c>
      <c r="R13" s="24"/>
    </row>
    <row r="14" spans="2:18" ht="16.8" customHeight="1" x14ac:dyDescent="0.2">
      <c r="B14" s="26">
        <v>41049</v>
      </c>
      <c r="C14" s="19" t="s">
        <v>48</v>
      </c>
      <c r="D14" s="21" t="s">
        <v>44</v>
      </c>
      <c r="E14" s="23">
        <v>3</v>
      </c>
      <c r="F14" s="24">
        <v>2</v>
      </c>
      <c r="G14" s="23"/>
      <c r="H14" s="25"/>
      <c r="I14" s="25"/>
      <c r="J14" s="25"/>
      <c r="K14" s="24">
        <v>5</v>
      </c>
      <c r="L14" s="23"/>
      <c r="M14" s="24">
        <v>5</v>
      </c>
      <c r="N14" s="23"/>
      <c r="O14" s="25">
        <v>2</v>
      </c>
      <c r="P14" s="25"/>
      <c r="Q14" s="25">
        <v>3</v>
      </c>
      <c r="R14" s="24"/>
    </row>
    <row r="15" spans="2:18" ht="16.8" customHeight="1" x14ac:dyDescent="0.2">
      <c r="B15" s="26">
        <v>41051</v>
      </c>
      <c r="C15" s="19" t="s">
        <v>54</v>
      </c>
      <c r="D15" s="21" t="s">
        <v>46</v>
      </c>
      <c r="E15" s="23">
        <v>1</v>
      </c>
      <c r="F15" s="24">
        <v>1</v>
      </c>
      <c r="G15" s="23"/>
      <c r="H15" s="25"/>
      <c r="I15" s="25"/>
      <c r="J15" s="25">
        <v>2</v>
      </c>
      <c r="K15" s="24"/>
      <c r="L15" s="23"/>
      <c r="M15" s="24">
        <v>2</v>
      </c>
      <c r="N15" s="23">
        <v>1</v>
      </c>
      <c r="O15" s="25"/>
      <c r="P15" s="25"/>
      <c r="Q15" s="25">
        <v>1</v>
      </c>
      <c r="R15" s="24"/>
    </row>
    <row r="16" spans="2:18" ht="16.8" customHeight="1" x14ac:dyDescent="0.2">
      <c r="B16" s="26" t="s">
        <v>47</v>
      </c>
      <c r="C16" s="19" t="s">
        <v>48</v>
      </c>
      <c r="D16" s="21" t="s">
        <v>49</v>
      </c>
      <c r="E16" s="23">
        <v>7</v>
      </c>
      <c r="F16" s="24">
        <v>1</v>
      </c>
      <c r="G16" s="23">
        <v>0</v>
      </c>
      <c r="H16" s="25">
        <v>0</v>
      </c>
      <c r="I16" s="25">
        <v>0</v>
      </c>
      <c r="J16" s="25">
        <v>0</v>
      </c>
      <c r="K16" s="24">
        <v>8</v>
      </c>
      <c r="L16" s="23">
        <v>0</v>
      </c>
      <c r="M16" s="24">
        <v>8</v>
      </c>
      <c r="N16" s="23">
        <v>0</v>
      </c>
      <c r="O16" s="25">
        <v>1</v>
      </c>
      <c r="P16" s="25">
        <v>0</v>
      </c>
      <c r="Q16" s="25">
        <v>7</v>
      </c>
      <c r="R16" s="24"/>
    </row>
    <row r="17" spans="2:18" ht="16.8" customHeight="1" x14ac:dyDescent="0.2">
      <c r="B17" s="26" t="s">
        <v>50</v>
      </c>
      <c r="C17" s="19" t="s">
        <v>51</v>
      </c>
      <c r="D17" s="21" t="s">
        <v>52</v>
      </c>
      <c r="E17" s="23">
        <v>3</v>
      </c>
      <c r="F17" s="24">
        <v>7</v>
      </c>
      <c r="G17" s="23">
        <v>0</v>
      </c>
      <c r="H17" s="25">
        <v>0</v>
      </c>
      <c r="I17" s="25">
        <v>0</v>
      </c>
      <c r="J17" s="25">
        <v>5</v>
      </c>
      <c r="K17" s="24">
        <v>5</v>
      </c>
      <c r="L17" s="23">
        <v>1</v>
      </c>
      <c r="M17" s="24">
        <v>9</v>
      </c>
      <c r="N17" s="23">
        <v>0</v>
      </c>
      <c r="O17" s="25">
        <v>2</v>
      </c>
      <c r="P17" s="25">
        <v>2</v>
      </c>
      <c r="Q17" s="25">
        <v>5</v>
      </c>
      <c r="R17" s="24"/>
    </row>
    <row r="18" spans="2:18" ht="16.8" customHeight="1" x14ac:dyDescent="0.2">
      <c r="B18" s="26" t="s">
        <v>53</v>
      </c>
      <c r="C18" s="19" t="s">
        <v>54</v>
      </c>
      <c r="D18" s="21" t="s">
        <v>55</v>
      </c>
      <c r="E18" s="23">
        <v>2</v>
      </c>
      <c r="F18" s="24">
        <v>4</v>
      </c>
      <c r="G18" s="23">
        <v>0</v>
      </c>
      <c r="H18" s="25">
        <v>0</v>
      </c>
      <c r="I18" s="25">
        <v>0</v>
      </c>
      <c r="J18" s="25">
        <v>3</v>
      </c>
      <c r="K18" s="24">
        <v>3</v>
      </c>
      <c r="L18" s="23">
        <v>1</v>
      </c>
      <c r="M18" s="24">
        <v>5</v>
      </c>
      <c r="N18" s="23">
        <v>1</v>
      </c>
      <c r="O18" s="25">
        <v>1</v>
      </c>
      <c r="P18" s="25">
        <v>1</v>
      </c>
      <c r="Q18" s="25">
        <v>3</v>
      </c>
      <c r="R18" s="24"/>
    </row>
    <row r="19" spans="2:18" ht="16.8" customHeight="1" x14ac:dyDescent="0.2">
      <c r="B19" s="26" t="s">
        <v>56</v>
      </c>
      <c r="C19" s="19" t="s">
        <v>48</v>
      </c>
      <c r="D19" s="21" t="s">
        <v>49</v>
      </c>
      <c r="E19" s="23">
        <v>6</v>
      </c>
      <c r="F19" s="24">
        <v>2</v>
      </c>
      <c r="G19" s="23">
        <v>0</v>
      </c>
      <c r="H19" s="25">
        <v>0</v>
      </c>
      <c r="I19" s="25">
        <v>0</v>
      </c>
      <c r="J19" s="25">
        <v>0</v>
      </c>
      <c r="K19" s="24">
        <v>8</v>
      </c>
      <c r="L19" s="23">
        <v>0</v>
      </c>
      <c r="M19" s="24">
        <v>8</v>
      </c>
      <c r="N19" s="23">
        <v>0</v>
      </c>
      <c r="O19" s="25">
        <v>1</v>
      </c>
      <c r="P19" s="25">
        <v>0</v>
      </c>
      <c r="Q19" s="25">
        <v>7</v>
      </c>
      <c r="R19" s="24"/>
    </row>
    <row r="20" spans="2:18" ht="16.8" customHeight="1" x14ac:dyDescent="0.2">
      <c r="B20" s="26" t="s">
        <v>57</v>
      </c>
      <c r="C20" s="19" t="s">
        <v>51</v>
      </c>
      <c r="D20" s="21" t="s">
        <v>52</v>
      </c>
      <c r="E20" s="23">
        <v>3</v>
      </c>
      <c r="F20" s="24">
        <v>6</v>
      </c>
      <c r="G20" s="23">
        <v>0</v>
      </c>
      <c r="H20" s="25">
        <v>0</v>
      </c>
      <c r="I20" s="25">
        <v>0</v>
      </c>
      <c r="J20" s="25">
        <v>4</v>
      </c>
      <c r="K20" s="24">
        <v>5</v>
      </c>
      <c r="L20" s="23">
        <v>1</v>
      </c>
      <c r="M20" s="24">
        <v>8</v>
      </c>
      <c r="N20" s="23">
        <v>0</v>
      </c>
      <c r="O20" s="25">
        <v>2</v>
      </c>
      <c r="P20" s="25">
        <v>2</v>
      </c>
      <c r="Q20" s="25">
        <v>4</v>
      </c>
      <c r="R20" s="24"/>
    </row>
    <row r="21" spans="2:18" ht="16.8" customHeight="1" x14ac:dyDescent="0.2">
      <c r="B21" s="26" t="s">
        <v>58</v>
      </c>
      <c r="C21" s="19" t="s">
        <v>54</v>
      </c>
      <c r="D21" s="21" t="s">
        <v>55</v>
      </c>
      <c r="E21" s="23">
        <v>2</v>
      </c>
      <c r="F21" s="24">
        <v>1</v>
      </c>
      <c r="G21" s="23">
        <v>0</v>
      </c>
      <c r="H21" s="25">
        <v>0</v>
      </c>
      <c r="I21" s="25">
        <v>0</v>
      </c>
      <c r="J21" s="25">
        <v>2</v>
      </c>
      <c r="K21" s="24">
        <v>1</v>
      </c>
      <c r="L21" s="23">
        <v>0</v>
      </c>
      <c r="M21" s="24">
        <v>3</v>
      </c>
      <c r="N21" s="23">
        <v>1</v>
      </c>
      <c r="O21" s="25">
        <v>0</v>
      </c>
      <c r="P21" s="25">
        <v>0</v>
      </c>
      <c r="Q21" s="25">
        <v>2</v>
      </c>
      <c r="R21" s="24"/>
    </row>
    <row r="22" spans="2:18" ht="16.8" customHeight="1" x14ac:dyDescent="0.2">
      <c r="B22" s="26" t="s">
        <v>77</v>
      </c>
      <c r="C22" s="19" t="s">
        <v>48</v>
      </c>
      <c r="D22" s="21" t="s">
        <v>49</v>
      </c>
      <c r="E22" s="23">
        <v>4</v>
      </c>
      <c r="F22" s="24">
        <v>3</v>
      </c>
      <c r="G22" s="23">
        <v>0</v>
      </c>
      <c r="H22" s="25">
        <v>0</v>
      </c>
      <c r="I22" s="25">
        <v>0</v>
      </c>
      <c r="J22" s="25">
        <v>1</v>
      </c>
      <c r="K22" s="24">
        <v>6</v>
      </c>
      <c r="L22" s="23">
        <v>0</v>
      </c>
      <c r="M22" s="24">
        <v>7</v>
      </c>
      <c r="N22" s="23">
        <v>0</v>
      </c>
      <c r="O22" s="25">
        <v>0</v>
      </c>
      <c r="P22" s="25">
        <v>1</v>
      </c>
      <c r="Q22" s="25">
        <v>6</v>
      </c>
      <c r="R22" s="24"/>
    </row>
    <row r="23" spans="2:18" ht="16.8" customHeight="1" x14ac:dyDescent="0.2">
      <c r="B23" s="26" t="s">
        <v>78</v>
      </c>
      <c r="C23" s="19" t="s">
        <v>51</v>
      </c>
      <c r="D23" s="21" t="s">
        <v>52</v>
      </c>
      <c r="E23" s="23">
        <v>3</v>
      </c>
      <c r="F23" s="24">
        <v>4</v>
      </c>
      <c r="G23" s="23">
        <v>0</v>
      </c>
      <c r="H23" s="25">
        <v>0</v>
      </c>
      <c r="I23" s="25">
        <v>0</v>
      </c>
      <c r="J23" s="25">
        <v>3</v>
      </c>
      <c r="K23" s="24">
        <v>4</v>
      </c>
      <c r="L23" s="23">
        <v>1</v>
      </c>
      <c r="M23" s="24">
        <v>6</v>
      </c>
      <c r="N23" s="23">
        <v>0</v>
      </c>
      <c r="O23" s="25">
        <v>1</v>
      </c>
      <c r="P23" s="25">
        <v>2</v>
      </c>
      <c r="Q23" s="25">
        <v>3</v>
      </c>
      <c r="R23" s="24"/>
    </row>
    <row r="24" spans="2:18" ht="16.8" customHeight="1" x14ac:dyDescent="0.2">
      <c r="B24" s="26" t="s">
        <v>79</v>
      </c>
      <c r="C24" s="19" t="s">
        <v>54</v>
      </c>
      <c r="D24" s="21" t="s">
        <v>55</v>
      </c>
      <c r="E24" s="23">
        <v>0</v>
      </c>
      <c r="F24" s="24">
        <v>3</v>
      </c>
      <c r="G24" s="23">
        <v>0</v>
      </c>
      <c r="H24" s="25">
        <v>0</v>
      </c>
      <c r="I24" s="25">
        <v>1</v>
      </c>
      <c r="J24" s="25">
        <v>1</v>
      </c>
      <c r="K24" s="24">
        <v>1</v>
      </c>
      <c r="L24" s="23">
        <v>0</v>
      </c>
      <c r="M24" s="24">
        <v>2</v>
      </c>
      <c r="N24" s="23">
        <v>0</v>
      </c>
      <c r="O24" s="25">
        <v>1</v>
      </c>
      <c r="P24" s="25">
        <v>1</v>
      </c>
      <c r="Q24" s="25">
        <v>0</v>
      </c>
      <c r="R24" s="24"/>
    </row>
    <row r="25" spans="2:18" ht="16.8" customHeight="1" x14ac:dyDescent="0.2">
      <c r="B25" s="26" t="s">
        <v>80</v>
      </c>
      <c r="C25" s="19" t="s">
        <v>48</v>
      </c>
      <c r="D25" s="21" t="s">
        <v>49</v>
      </c>
      <c r="E25" s="23">
        <v>7</v>
      </c>
      <c r="F25" s="24">
        <v>2</v>
      </c>
      <c r="G25" s="23">
        <v>0</v>
      </c>
      <c r="H25" s="25">
        <v>0</v>
      </c>
      <c r="I25" s="25">
        <v>0</v>
      </c>
      <c r="J25" s="25">
        <v>1</v>
      </c>
      <c r="K25" s="24">
        <v>8</v>
      </c>
      <c r="L25" s="23">
        <v>0</v>
      </c>
      <c r="M25" s="24">
        <v>9</v>
      </c>
      <c r="N25" s="23">
        <v>0</v>
      </c>
      <c r="O25" s="25">
        <v>1</v>
      </c>
      <c r="P25" s="25">
        <v>0</v>
      </c>
      <c r="Q25" s="25">
        <v>8</v>
      </c>
      <c r="R25" s="24"/>
    </row>
    <row r="26" spans="2:18" ht="16.8" customHeight="1" x14ac:dyDescent="0.2">
      <c r="B26" s="26" t="s">
        <v>92</v>
      </c>
      <c r="C26" s="19" t="s">
        <v>51</v>
      </c>
      <c r="D26" s="21" t="s">
        <v>52</v>
      </c>
      <c r="E26" s="23">
        <v>2</v>
      </c>
      <c r="F26" s="24">
        <v>5</v>
      </c>
      <c r="G26" s="23">
        <v>0</v>
      </c>
      <c r="H26" s="25">
        <v>0</v>
      </c>
      <c r="I26" s="25">
        <v>0</v>
      </c>
      <c r="J26" s="25">
        <v>2</v>
      </c>
      <c r="K26" s="24">
        <v>5</v>
      </c>
      <c r="L26" s="23">
        <v>1</v>
      </c>
      <c r="M26" s="24">
        <v>5</v>
      </c>
      <c r="N26" s="23">
        <v>0</v>
      </c>
      <c r="O26" s="25">
        <v>1</v>
      </c>
      <c r="P26" s="25">
        <v>1</v>
      </c>
      <c r="Q26" s="25">
        <v>3</v>
      </c>
      <c r="R26" s="24"/>
    </row>
    <row r="27" spans="2:18" ht="16.8" customHeight="1" x14ac:dyDescent="0.2">
      <c r="B27" s="26" t="s">
        <v>96</v>
      </c>
      <c r="C27" s="19" t="s">
        <v>54</v>
      </c>
      <c r="D27" s="21" t="s">
        <v>55</v>
      </c>
      <c r="E27" s="23">
        <v>1</v>
      </c>
      <c r="F27" s="24">
        <v>2</v>
      </c>
      <c r="G27" s="23">
        <v>0</v>
      </c>
      <c r="H27" s="25">
        <v>0</v>
      </c>
      <c r="I27" s="25">
        <v>0</v>
      </c>
      <c r="J27" s="25">
        <v>1</v>
      </c>
      <c r="K27" s="24">
        <v>2</v>
      </c>
      <c r="L27" s="23">
        <v>0</v>
      </c>
      <c r="M27" s="24">
        <v>3</v>
      </c>
      <c r="N27" s="23">
        <v>0</v>
      </c>
      <c r="O27" s="25">
        <v>1</v>
      </c>
      <c r="P27" s="25">
        <v>1</v>
      </c>
      <c r="Q27" s="25">
        <v>1</v>
      </c>
      <c r="R27" s="24"/>
    </row>
    <row r="28" spans="2:18" ht="16.8" customHeight="1" x14ac:dyDescent="0.2">
      <c r="B28" s="26" t="s">
        <v>98</v>
      </c>
      <c r="C28" s="19" t="s">
        <v>51</v>
      </c>
      <c r="D28" s="21" t="s">
        <v>52</v>
      </c>
      <c r="E28" s="23">
        <v>2</v>
      </c>
      <c r="F28" s="24">
        <v>4</v>
      </c>
      <c r="G28" s="23">
        <v>0</v>
      </c>
      <c r="H28" s="25">
        <v>0</v>
      </c>
      <c r="I28" s="25">
        <v>0</v>
      </c>
      <c r="J28" s="25">
        <v>2</v>
      </c>
      <c r="K28" s="24">
        <v>4</v>
      </c>
      <c r="L28" s="23">
        <v>1</v>
      </c>
      <c r="M28" s="24">
        <v>5</v>
      </c>
      <c r="N28" s="23">
        <v>0</v>
      </c>
      <c r="O28" s="25">
        <v>1</v>
      </c>
      <c r="P28" s="25">
        <v>1</v>
      </c>
      <c r="Q28" s="25">
        <v>3</v>
      </c>
      <c r="R28" s="24"/>
    </row>
    <row r="29" spans="2:18" ht="16.8" customHeight="1" x14ac:dyDescent="0.2">
      <c r="B29" s="26" t="s">
        <v>99</v>
      </c>
      <c r="C29" s="19" t="s">
        <v>48</v>
      </c>
      <c r="D29" s="21" t="s">
        <v>49</v>
      </c>
      <c r="E29" s="23">
        <v>5</v>
      </c>
      <c r="F29" s="24">
        <v>0</v>
      </c>
      <c r="G29" s="23">
        <v>0</v>
      </c>
      <c r="H29" s="25">
        <v>0</v>
      </c>
      <c r="I29" s="25">
        <v>0</v>
      </c>
      <c r="J29" s="25">
        <v>0</v>
      </c>
      <c r="K29" s="24">
        <v>5</v>
      </c>
      <c r="L29" s="23">
        <v>0</v>
      </c>
      <c r="M29" s="24">
        <v>5</v>
      </c>
      <c r="N29" s="23">
        <v>0</v>
      </c>
      <c r="O29" s="25">
        <v>0</v>
      </c>
      <c r="P29" s="25">
        <v>0</v>
      </c>
      <c r="Q29" s="25">
        <v>5</v>
      </c>
      <c r="R29" s="24"/>
    </row>
    <row r="30" spans="2:18" ht="16.8" customHeight="1" x14ac:dyDescent="0.2">
      <c r="B30" s="26" t="s">
        <v>100</v>
      </c>
      <c r="C30" s="19" t="s">
        <v>54</v>
      </c>
      <c r="D30" s="21" t="s">
        <v>55</v>
      </c>
      <c r="E30" s="23">
        <v>2</v>
      </c>
      <c r="F30" s="24">
        <v>0</v>
      </c>
      <c r="G30" s="23">
        <v>0</v>
      </c>
      <c r="H30" s="25">
        <v>0</v>
      </c>
      <c r="I30" s="25">
        <v>0</v>
      </c>
      <c r="J30" s="25">
        <v>2</v>
      </c>
      <c r="K30" s="24">
        <v>0</v>
      </c>
      <c r="L30" s="23">
        <v>1</v>
      </c>
      <c r="M30" s="24">
        <v>1</v>
      </c>
      <c r="N30" s="23">
        <v>0</v>
      </c>
      <c r="O30" s="25">
        <v>0</v>
      </c>
      <c r="P30" s="25">
        <v>0</v>
      </c>
      <c r="Q30" s="25">
        <v>1</v>
      </c>
      <c r="R30" s="24"/>
    </row>
    <row r="31" spans="2:18" ht="16.8" customHeight="1" x14ac:dyDescent="0.2">
      <c r="B31" s="26" t="s">
        <v>101</v>
      </c>
      <c r="C31" s="19" t="s">
        <v>51</v>
      </c>
      <c r="D31" s="21" t="s">
        <v>52</v>
      </c>
      <c r="E31" s="23">
        <v>4</v>
      </c>
      <c r="F31" s="24">
        <v>4</v>
      </c>
      <c r="G31" s="23">
        <v>0</v>
      </c>
      <c r="H31" s="25">
        <v>0</v>
      </c>
      <c r="I31" s="25">
        <v>0</v>
      </c>
      <c r="J31" s="25">
        <v>2</v>
      </c>
      <c r="K31" s="24">
        <v>6</v>
      </c>
      <c r="L31" s="23">
        <v>1</v>
      </c>
      <c r="M31" s="24">
        <v>7</v>
      </c>
      <c r="N31" s="23">
        <v>0</v>
      </c>
      <c r="O31" s="25">
        <v>1</v>
      </c>
      <c r="P31" s="25">
        <v>2</v>
      </c>
      <c r="Q31" s="25">
        <v>4</v>
      </c>
      <c r="R31" s="24"/>
    </row>
    <row r="32" spans="2:18" ht="16.8" customHeight="1" x14ac:dyDescent="0.2">
      <c r="B32" s="26" t="s">
        <v>102</v>
      </c>
      <c r="C32" s="19" t="s">
        <v>48</v>
      </c>
      <c r="D32" s="21" t="s">
        <v>49</v>
      </c>
      <c r="E32" s="23">
        <v>5</v>
      </c>
      <c r="F32" s="24">
        <v>0</v>
      </c>
      <c r="G32" s="23">
        <v>0</v>
      </c>
      <c r="H32" s="25">
        <v>0</v>
      </c>
      <c r="I32" s="25">
        <v>0</v>
      </c>
      <c r="J32" s="25">
        <v>1</v>
      </c>
      <c r="K32" s="24">
        <v>4</v>
      </c>
      <c r="L32" s="23">
        <v>0</v>
      </c>
      <c r="M32" s="24">
        <v>5</v>
      </c>
      <c r="N32" s="23">
        <v>0</v>
      </c>
      <c r="O32" s="25">
        <v>1</v>
      </c>
      <c r="P32" s="25">
        <v>0</v>
      </c>
      <c r="Q32" s="25">
        <v>4</v>
      </c>
      <c r="R32" s="24"/>
    </row>
    <row r="33" spans="2:18" ht="16.8" customHeight="1" x14ac:dyDescent="0.2">
      <c r="B33" s="35" t="s">
        <v>103</v>
      </c>
      <c r="C33" s="19" t="s">
        <v>54</v>
      </c>
      <c r="D33" s="21" t="s">
        <v>55</v>
      </c>
      <c r="E33" s="23">
        <v>2</v>
      </c>
      <c r="F33" s="24">
        <v>2</v>
      </c>
      <c r="G33" s="23">
        <v>0</v>
      </c>
      <c r="H33" s="25">
        <v>0</v>
      </c>
      <c r="I33" s="25">
        <v>0</v>
      </c>
      <c r="J33" s="25">
        <v>3</v>
      </c>
      <c r="K33" s="24">
        <v>1</v>
      </c>
      <c r="L33" s="23">
        <v>2</v>
      </c>
      <c r="M33" s="24">
        <v>2</v>
      </c>
      <c r="N33" s="23">
        <v>0</v>
      </c>
      <c r="O33" s="25">
        <v>0</v>
      </c>
      <c r="P33" s="25">
        <v>0</v>
      </c>
      <c r="Q33" s="25">
        <v>2</v>
      </c>
      <c r="R33" s="24"/>
    </row>
    <row r="34" spans="2:18" ht="16.8" customHeight="1" x14ac:dyDescent="0.2">
      <c r="B34" s="104">
        <v>41154</v>
      </c>
      <c r="C34" s="91" t="s">
        <v>48</v>
      </c>
      <c r="D34" s="100" t="s">
        <v>49</v>
      </c>
      <c r="E34" s="101">
        <v>5</v>
      </c>
      <c r="F34" s="102">
        <v>0</v>
      </c>
      <c r="G34" s="101">
        <v>0</v>
      </c>
      <c r="H34" s="103">
        <v>0</v>
      </c>
      <c r="I34" s="103">
        <v>0</v>
      </c>
      <c r="J34" s="103">
        <v>1</v>
      </c>
      <c r="K34" s="102">
        <v>4</v>
      </c>
      <c r="L34" s="101">
        <v>1</v>
      </c>
      <c r="M34" s="102">
        <v>4</v>
      </c>
      <c r="N34" s="101">
        <v>0</v>
      </c>
      <c r="O34" s="103">
        <v>1</v>
      </c>
      <c r="P34" s="103">
        <v>0</v>
      </c>
      <c r="Q34" s="103">
        <v>3</v>
      </c>
      <c r="R34" s="102"/>
    </row>
    <row r="35" spans="2:18" ht="16.8" customHeight="1" x14ac:dyDescent="0.2">
      <c r="B35" s="104">
        <v>41157</v>
      </c>
      <c r="C35" s="91" t="s">
        <v>51</v>
      </c>
      <c r="D35" s="100" t="s">
        <v>52</v>
      </c>
      <c r="E35" s="101">
        <v>4</v>
      </c>
      <c r="F35" s="102">
        <v>4</v>
      </c>
      <c r="G35" s="101">
        <v>0</v>
      </c>
      <c r="H35" s="103">
        <v>0</v>
      </c>
      <c r="I35" s="103">
        <v>0</v>
      </c>
      <c r="J35" s="103">
        <v>4</v>
      </c>
      <c r="K35" s="102">
        <v>4</v>
      </c>
      <c r="L35" s="101">
        <v>2</v>
      </c>
      <c r="M35" s="102">
        <v>6</v>
      </c>
      <c r="N35" s="101">
        <v>0</v>
      </c>
      <c r="O35" s="103">
        <v>0</v>
      </c>
      <c r="P35" s="103">
        <v>2</v>
      </c>
      <c r="Q35" s="103">
        <v>4</v>
      </c>
      <c r="R35" s="102"/>
    </row>
    <row r="36" spans="2:18" ht="16.8" customHeight="1" x14ac:dyDescent="0.2">
      <c r="B36" s="104">
        <v>41166</v>
      </c>
      <c r="C36" s="91" t="s">
        <v>54</v>
      </c>
      <c r="D36" s="100" t="s">
        <v>55</v>
      </c>
      <c r="E36" s="101">
        <v>4</v>
      </c>
      <c r="F36" s="102">
        <v>5</v>
      </c>
      <c r="G36" s="101">
        <v>0</v>
      </c>
      <c r="H36" s="103">
        <v>0</v>
      </c>
      <c r="I36" s="103">
        <v>1</v>
      </c>
      <c r="J36" s="103">
        <v>6</v>
      </c>
      <c r="K36" s="102">
        <v>2</v>
      </c>
      <c r="L36" s="101">
        <v>3</v>
      </c>
      <c r="M36" s="102">
        <v>6</v>
      </c>
      <c r="N36" s="101">
        <v>0</v>
      </c>
      <c r="O36" s="103">
        <v>2</v>
      </c>
      <c r="P36" s="103">
        <v>1</v>
      </c>
      <c r="Q36" s="103">
        <v>2</v>
      </c>
      <c r="R36" s="102"/>
    </row>
    <row r="37" spans="2:18" ht="16.8" customHeight="1" x14ac:dyDescent="0.2">
      <c r="B37" s="104">
        <v>41168</v>
      </c>
      <c r="C37" s="91" t="s">
        <v>48</v>
      </c>
      <c r="D37" s="100" t="s">
        <v>49</v>
      </c>
      <c r="E37" s="101">
        <v>5</v>
      </c>
      <c r="F37" s="102">
        <v>1</v>
      </c>
      <c r="G37" s="101">
        <v>0</v>
      </c>
      <c r="H37" s="103">
        <v>0</v>
      </c>
      <c r="I37" s="103">
        <v>0</v>
      </c>
      <c r="J37" s="103">
        <v>1</v>
      </c>
      <c r="K37" s="102">
        <v>5</v>
      </c>
      <c r="L37" s="101">
        <v>0</v>
      </c>
      <c r="M37" s="102">
        <v>6</v>
      </c>
      <c r="N37" s="101">
        <v>0</v>
      </c>
      <c r="O37" s="103">
        <v>2</v>
      </c>
      <c r="P37" s="103">
        <v>0</v>
      </c>
      <c r="Q37" s="103">
        <v>4</v>
      </c>
      <c r="R37" s="102"/>
    </row>
    <row r="38" spans="2:18" ht="16.8" customHeight="1" x14ac:dyDescent="0.2">
      <c r="B38" s="104">
        <v>41171</v>
      </c>
      <c r="C38" s="91" t="s">
        <v>51</v>
      </c>
      <c r="D38" s="100" t="s">
        <v>52</v>
      </c>
      <c r="E38" s="101">
        <v>3</v>
      </c>
      <c r="F38" s="102">
        <v>5</v>
      </c>
      <c r="G38" s="101">
        <v>0</v>
      </c>
      <c r="H38" s="103">
        <v>1</v>
      </c>
      <c r="I38" s="103">
        <v>0</v>
      </c>
      <c r="J38" s="103">
        <v>2</v>
      </c>
      <c r="K38" s="102">
        <v>5</v>
      </c>
      <c r="L38" s="101">
        <v>2</v>
      </c>
      <c r="M38" s="102">
        <v>6</v>
      </c>
      <c r="N38" s="101">
        <v>0</v>
      </c>
      <c r="O38" s="103">
        <v>1</v>
      </c>
      <c r="P38" s="103">
        <v>1</v>
      </c>
      <c r="Q38" s="103">
        <v>4</v>
      </c>
      <c r="R38" s="102"/>
    </row>
    <row r="39" spans="2:18" ht="16.8" customHeight="1" x14ac:dyDescent="0.2">
      <c r="B39" s="104">
        <v>41177</v>
      </c>
      <c r="C39" s="91" t="s">
        <v>54</v>
      </c>
      <c r="D39" s="100" t="s">
        <v>55</v>
      </c>
      <c r="E39" s="101">
        <v>4</v>
      </c>
      <c r="F39" s="102">
        <v>0</v>
      </c>
      <c r="G39" s="101">
        <v>0</v>
      </c>
      <c r="H39" s="103">
        <v>0</v>
      </c>
      <c r="I39" s="103">
        <v>0</v>
      </c>
      <c r="J39" s="103">
        <v>4</v>
      </c>
      <c r="K39" s="102">
        <v>0</v>
      </c>
      <c r="L39" s="101">
        <v>1</v>
      </c>
      <c r="M39" s="102">
        <v>3</v>
      </c>
      <c r="N39" s="101">
        <v>0</v>
      </c>
      <c r="O39" s="103">
        <v>0</v>
      </c>
      <c r="P39" s="103">
        <v>1</v>
      </c>
      <c r="Q39" s="103">
        <v>2</v>
      </c>
      <c r="R39" s="102"/>
    </row>
    <row r="40" spans="2:18" ht="16.8" customHeight="1" x14ac:dyDescent="0.2">
      <c r="B40" s="104" t="s">
        <v>128</v>
      </c>
      <c r="C40" s="91" t="s">
        <v>51</v>
      </c>
      <c r="D40" s="100" t="s">
        <v>52</v>
      </c>
      <c r="E40" s="101">
        <v>3</v>
      </c>
      <c r="F40" s="102">
        <v>7</v>
      </c>
      <c r="G40" s="101">
        <v>0</v>
      </c>
      <c r="H40" s="103">
        <v>0</v>
      </c>
      <c r="I40" s="103">
        <v>0</v>
      </c>
      <c r="J40" s="103">
        <v>6</v>
      </c>
      <c r="K40" s="102">
        <v>4</v>
      </c>
      <c r="L40" s="101">
        <v>2</v>
      </c>
      <c r="M40" s="102">
        <v>8</v>
      </c>
      <c r="N40" s="101">
        <v>0</v>
      </c>
      <c r="O40" s="103">
        <v>1</v>
      </c>
      <c r="P40" s="103">
        <v>1</v>
      </c>
      <c r="Q40" s="103">
        <v>6</v>
      </c>
      <c r="R40" s="102"/>
    </row>
    <row r="41" spans="2:18" ht="16.8" customHeight="1" x14ac:dyDescent="0.2">
      <c r="B41" s="104" t="s">
        <v>129</v>
      </c>
      <c r="C41" s="91" t="s">
        <v>48</v>
      </c>
      <c r="D41" s="100" t="s">
        <v>49</v>
      </c>
      <c r="E41" s="101">
        <v>6</v>
      </c>
      <c r="F41" s="102">
        <v>1</v>
      </c>
      <c r="G41" s="101">
        <v>0</v>
      </c>
      <c r="H41" s="103">
        <v>1</v>
      </c>
      <c r="I41" s="103">
        <v>0</v>
      </c>
      <c r="J41" s="103">
        <v>0</v>
      </c>
      <c r="K41" s="102">
        <v>6</v>
      </c>
      <c r="L41" s="101">
        <v>0</v>
      </c>
      <c r="M41" s="102">
        <v>7</v>
      </c>
      <c r="N41" s="101">
        <v>0</v>
      </c>
      <c r="O41" s="103">
        <v>1</v>
      </c>
      <c r="P41" s="103">
        <v>0</v>
      </c>
      <c r="Q41" s="103">
        <v>6</v>
      </c>
      <c r="R41" s="102"/>
    </row>
    <row r="42" spans="2:18" ht="16.8" customHeight="1" x14ac:dyDescent="0.2">
      <c r="B42" s="104" t="s">
        <v>130</v>
      </c>
      <c r="C42" s="91" t="s">
        <v>54</v>
      </c>
      <c r="D42" s="100" t="s">
        <v>55</v>
      </c>
      <c r="E42" s="101">
        <v>4</v>
      </c>
      <c r="F42" s="102">
        <v>3</v>
      </c>
      <c r="G42" s="101">
        <v>0</v>
      </c>
      <c r="H42" s="103">
        <v>0</v>
      </c>
      <c r="I42" s="103">
        <v>5</v>
      </c>
      <c r="J42" s="103">
        <v>2</v>
      </c>
      <c r="K42" s="102">
        <v>0</v>
      </c>
      <c r="L42" s="101">
        <v>1</v>
      </c>
      <c r="M42" s="102">
        <v>6</v>
      </c>
      <c r="N42" s="101">
        <v>0</v>
      </c>
      <c r="O42" s="103">
        <v>0</v>
      </c>
      <c r="P42" s="103">
        <v>1</v>
      </c>
      <c r="Q42" s="103">
        <v>5</v>
      </c>
      <c r="R42" s="102"/>
    </row>
    <row r="43" spans="2:18" ht="16.8" customHeight="1" x14ac:dyDescent="0.2">
      <c r="B43" s="104" t="s">
        <v>131</v>
      </c>
      <c r="C43" s="91" t="s">
        <v>51</v>
      </c>
      <c r="D43" s="100" t="s">
        <v>52</v>
      </c>
      <c r="E43" s="101">
        <v>3</v>
      </c>
      <c r="F43" s="102">
        <v>5</v>
      </c>
      <c r="G43" s="101">
        <v>0</v>
      </c>
      <c r="H43" s="103">
        <v>1</v>
      </c>
      <c r="I43" s="103">
        <v>0</v>
      </c>
      <c r="J43" s="103">
        <v>3</v>
      </c>
      <c r="K43" s="102">
        <v>4</v>
      </c>
      <c r="L43" s="101">
        <v>1</v>
      </c>
      <c r="M43" s="102">
        <v>7</v>
      </c>
      <c r="N43" s="101">
        <v>0</v>
      </c>
      <c r="O43" s="103">
        <v>1</v>
      </c>
      <c r="P43" s="103">
        <v>1</v>
      </c>
      <c r="Q43" s="103">
        <v>5</v>
      </c>
      <c r="R43" s="102"/>
    </row>
    <row r="44" spans="2:18" ht="16.8" customHeight="1" x14ac:dyDescent="0.2">
      <c r="B44" s="104" t="s">
        <v>132</v>
      </c>
      <c r="C44" s="91" t="s">
        <v>48</v>
      </c>
      <c r="D44" s="100" t="s">
        <v>49</v>
      </c>
      <c r="E44" s="101">
        <v>0</v>
      </c>
      <c r="F44" s="102">
        <v>5</v>
      </c>
      <c r="G44" s="101">
        <v>0</v>
      </c>
      <c r="H44" s="103">
        <v>0</v>
      </c>
      <c r="I44" s="103">
        <v>0</v>
      </c>
      <c r="J44" s="103">
        <v>0</v>
      </c>
      <c r="K44" s="102">
        <v>5</v>
      </c>
      <c r="L44" s="101">
        <v>0</v>
      </c>
      <c r="M44" s="102">
        <v>5</v>
      </c>
      <c r="N44" s="101">
        <v>0</v>
      </c>
      <c r="O44" s="103">
        <v>2</v>
      </c>
      <c r="P44" s="103">
        <v>0</v>
      </c>
      <c r="Q44" s="103">
        <v>3</v>
      </c>
      <c r="R44" s="102"/>
    </row>
    <row r="45" spans="2:18" ht="16.8" customHeight="1" x14ac:dyDescent="0.2">
      <c r="B45" s="99" t="s">
        <v>133</v>
      </c>
      <c r="C45" s="91" t="s">
        <v>54</v>
      </c>
      <c r="D45" s="100" t="s">
        <v>55</v>
      </c>
      <c r="E45" s="101">
        <v>2</v>
      </c>
      <c r="F45" s="102">
        <v>2</v>
      </c>
      <c r="G45" s="101">
        <v>0</v>
      </c>
      <c r="H45" s="103">
        <v>0</v>
      </c>
      <c r="I45" s="103">
        <v>0</v>
      </c>
      <c r="J45" s="103">
        <v>2</v>
      </c>
      <c r="K45" s="102">
        <v>2</v>
      </c>
      <c r="L45" s="101">
        <v>0</v>
      </c>
      <c r="M45" s="102">
        <v>4</v>
      </c>
      <c r="N45" s="101">
        <v>0</v>
      </c>
      <c r="O45" s="103">
        <v>0</v>
      </c>
      <c r="P45" s="103">
        <v>1</v>
      </c>
      <c r="Q45" s="103">
        <v>3</v>
      </c>
      <c r="R45" s="102"/>
    </row>
    <row r="46" spans="2:18" ht="16.8" customHeight="1" x14ac:dyDescent="0.2">
      <c r="B46" s="35" t="s">
        <v>189</v>
      </c>
      <c r="C46" s="19" t="s">
        <v>48</v>
      </c>
      <c r="D46" s="21" t="s">
        <v>49</v>
      </c>
      <c r="E46" s="23">
        <v>5</v>
      </c>
      <c r="F46" s="24">
        <v>2</v>
      </c>
      <c r="G46" s="23">
        <v>0</v>
      </c>
      <c r="H46" s="25">
        <v>0</v>
      </c>
      <c r="I46" s="25">
        <v>1</v>
      </c>
      <c r="J46" s="25">
        <v>0</v>
      </c>
      <c r="K46" s="24">
        <v>6</v>
      </c>
      <c r="L46" s="23">
        <v>0</v>
      </c>
      <c r="M46" s="24">
        <v>7</v>
      </c>
      <c r="N46" s="23">
        <v>0</v>
      </c>
      <c r="O46" s="25">
        <v>2</v>
      </c>
      <c r="P46" s="25">
        <v>0</v>
      </c>
      <c r="Q46" s="25">
        <v>5</v>
      </c>
      <c r="R46" s="24"/>
    </row>
    <row r="47" spans="2:18" ht="16.8" customHeight="1" x14ac:dyDescent="0.2">
      <c r="B47" s="26" t="s">
        <v>190</v>
      </c>
      <c r="C47" s="19" t="s">
        <v>51</v>
      </c>
      <c r="D47" s="21" t="s">
        <v>52</v>
      </c>
      <c r="E47" s="23">
        <v>4</v>
      </c>
      <c r="F47" s="24">
        <v>6</v>
      </c>
      <c r="G47" s="23">
        <v>0</v>
      </c>
      <c r="H47" s="25">
        <v>0</v>
      </c>
      <c r="I47" s="25">
        <v>1</v>
      </c>
      <c r="J47" s="25">
        <v>4</v>
      </c>
      <c r="K47" s="24">
        <v>5</v>
      </c>
      <c r="L47" s="23">
        <v>2</v>
      </c>
      <c r="M47" s="24">
        <v>8</v>
      </c>
      <c r="N47" s="23">
        <v>0</v>
      </c>
      <c r="O47" s="25">
        <v>2</v>
      </c>
      <c r="P47" s="25">
        <v>0</v>
      </c>
      <c r="Q47" s="25">
        <v>6</v>
      </c>
      <c r="R47" s="24"/>
    </row>
    <row r="48" spans="2:18" ht="16.8" customHeight="1" x14ac:dyDescent="0.2">
      <c r="B48" s="104" t="s">
        <v>191</v>
      </c>
      <c r="C48" s="91" t="s">
        <v>54</v>
      </c>
      <c r="D48" s="100" t="s">
        <v>55</v>
      </c>
      <c r="E48" s="101">
        <v>2</v>
      </c>
      <c r="F48" s="102">
        <v>6</v>
      </c>
      <c r="G48" s="101">
        <v>0</v>
      </c>
      <c r="H48" s="103">
        <v>0</v>
      </c>
      <c r="I48" s="103">
        <v>2</v>
      </c>
      <c r="J48" s="103">
        <v>4</v>
      </c>
      <c r="K48" s="102">
        <v>2</v>
      </c>
      <c r="L48" s="101">
        <v>0</v>
      </c>
      <c r="M48" s="102">
        <v>8</v>
      </c>
      <c r="N48" s="101">
        <v>1</v>
      </c>
      <c r="O48" s="103">
        <v>2</v>
      </c>
      <c r="P48" s="103">
        <v>0</v>
      </c>
      <c r="Q48" s="103">
        <v>5</v>
      </c>
      <c r="R48" s="102"/>
    </row>
    <row r="49" spans="2:18" ht="16.8" customHeight="1" x14ac:dyDescent="0.2">
      <c r="B49" s="104" t="s">
        <v>192</v>
      </c>
      <c r="C49" s="91" t="s">
        <v>48</v>
      </c>
      <c r="D49" s="100" t="s">
        <v>49</v>
      </c>
      <c r="E49" s="101">
        <v>7</v>
      </c>
      <c r="F49" s="102">
        <v>2</v>
      </c>
      <c r="G49" s="101">
        <v>0</v>
      </c>
      <c r="H49" s="103">
        <v>0</v>
      </c>
      <c r="I49" s="103">
        <v>0</v>
      </c>
      <c r="J49" s="103">
        <v>0</v>
      </c>
      <c r="K49" s="102">
        <v>9</v>
      </c>
      <c r="L49" s="101">
        <v>0</v>
      </c>
      <c r="M49" s="102">
        <v>9</v>
      </c>
      <c r="N49" s="101">
        <v>0</v>
      </c>
      <c r="O49" s="103">
        <v>3</v>
      </c>
      <c r="P49" s="103">
        <v>1</v>
      </c>
      <c r="Q49" s="103">
        <v>5</v>
      </c>
      <c r="R49" s="102"/>
    </row>
    <row r="50" spans="2:18" ht="16.2" customHeight="1" x14ac:dyDescent="0.2">
      <c r="B50" s="104" t="s">
        <v>193</v>
      </c>
      <c r="C50" s="91" t="s">
        <v>51</v>
      </c>
      <c r="D50" s="100" t="s">
        <v>52</v>
      </c>
      <c r="E50" s="101">
        <v>5</v>
      </c>
      <c r="F50" s="102">
        <v>7</v>
      </c>
      <c r="G50" s="101">
        <v>0</v>
      </c>
      <c r="H50" s="103">
        <v>0</v>
      </c>
      <c r="I50" s="103">
        <v>1</v>
      </c>
      <c r="J50" s="103">
        <v>5</v>
      </c>
      <c r="K50" s="102">
        <v>6</v>
      </c>
      <c r="L50" s="101">
        <v>2</v>
      </c>
      <c r="M50" s="102">
        <v>10</v>
      </c>
      <c r="N50" s="101">
        <v>0</v>
      </c>
      <c r="O50" s="103">
        <v>1</v>
      </c>
      <c r="P50" s="103">
        <v>0</v>
      </c>
      <c r="Q50" s="103">
        <v>9</v>
      </c>
      <c r="R50" s="102"/>
    </row>
    <row r="51" spans="2:18" ht="16.8" customHeight="1" thickBot="1" x14ac:dyDescent="0.25">
      <c r="B51" s="35" t="s">
        <v>194</v>
      </c>
      <c r="C51" s="19" t="s">
        <v>54</v>
      </c>
      <c r="D51" s="21" t="s">
        <v>55</v>
      </c>
      <c r="E51" s="23">
        <v>1</v>
      </c>
      <c r="F51" s="24">
        <v>2</v>
      </c>
      <c r="G51" s="23">
        <v>0</v>
      </c>
      <c r="H51" s="25">
        <v>0</v>
      </c>
      <c r="I51" s="25">
        <v>0</v>
      </c>
      <c r="J51" s="25">
        <v>2</v>
      </c>
      <c r="K51" s="24">
        <v>1</v>
      </c>
      <c r="L51" s="23">
        <v>0</v>
      </c>
      <c r="M51" s="24">
        <v>3</v>
      </c>
      <c r="N51" s="153">
        <v>0</v>
      </c>
      <c r="O51" s="154">
        <v>1</v>
      </c>
      <c r="P51" s="154">
        <v>0</v>
      </c>
      <c r="Q51" s="154">
        <v>2</v>
      </c>
      <c r="R51" s="162"/>
    </row>
    <row r="52" spans="2:18" ht="16.8" customHeight="1" x14ac:dyDescent="0.2">
      <c r="B52" s="145" t="s">
        <v>207</v>
      </c>
      <c r="C52" s="62" t="s">
        <v>48</v>
      </c>
      <c r="D52" s="63" t="s">
        <v>49</v>
      </c>
      <c r="E52" s="146">
        <v>4</v>
      </c>
      <c r="F52" s="147">
        <v>1</v>
      </c>
      <c r="G52" s="146">
        <v>0</v>
      </c>
      <c r="H52" s="148">
        <v>0</v>
      </c>
      <c r="I52" s="148">
        <v>0</v>
      </c>
      <c r="J52" s="148">
        <v>0</v>
      </c>
      <c r="K52" s="147">
        <v>5</v>
      </c>
      <c r="L52" s="146">
        <v>0</v>
      </c>
      <c r="M52" s="147">
        <v>5</v>
      </c>
      <c r="N52" s="155">
        <v>0</v>
      </c>
      <c r="O52" s="156">
        <v>1</v>
      </c>
      <c r="P52" s="156">
        <v>1</v>
      </c>
      <c r="Q52" s="156">
        <v>3</v>
      </c>
      <c r="R52" s="163">
        <v>0</v>
      </c>
    </row>
    <row r="53" spans="2:18" ht="16.8" customHeight="1" x14ac:dyDescent="0.2">
      <c r="B53" s="26" t="s">
        <v>208</v>
      </c>
      <c r="C53" s="19" t="s">
        <v>51</v>
      </c>
      <c r="D53" s="21" t="s">
        <v>52</v>
      </c>
      <c r="E53" s="23">
        <v>7</v>
      </c>
      <c r="F53" s="24">
        <v>7</v>
      </c>
      <c r="G53" s="23">
        <v>0</v>
      </c>
      <c r="H53" s="25">
        <v>0</v>
      </c>
      <c r="I53" s="25">
        <v>0</v>
      </c>
      <c r="J53" s="25">
        <v>7</v>
      </c>
      <c r="K53" s="24">
        <v>7</v>
      </c>
      <c r="L53" s="23">
        <v>2</v>
      </c>
      <c r="M53" s="24">
        <v>12</v>
      </c>
      <c r="N53" s="153">
        <v>0</v>
      </c>
      <c r="O53" s="154">
        <v>2</v>
      </c>
      <c r="P53" s="154">
        <v>1</v>
      </c>
      <c r="Q53" s="154">
        <v>9</v>
      </c>
      <c r="R53" s="157">
        <v>0</v>
      </c>
    </row>
    <row r="54" spans="2:18" ht="16.8" customHeight="1" x14ac:dyDescent="0.2">
      <c r="B54" s="104" t="s">
        <v>209</v>
      </c>
      <c r="C54" s="91" t="s">
        <v>54</v>
      </c>
      <c r="D54" s="100" t="s">
        <v>55</v>
      </c>
      <c r="E54" s="101">
        <v>2</v>
      </c>
      <c r="F54" s="102">
        <v>3</v>
      </c>
      <c r="G54" s="101">
        <v>0</v>
      </c>
      <c r="H54" s="103">
        <v>0</v>
      </c>
      <c r="I54" s="103">
        <v>1</v>
      </c>
      <c r="J54" s="103">
        <v>1</v>
      </c>
      <c r="K54" s="102">
        <v>3</v>
      </c>
      <c r="L54" s="101">
        <v>0</v>
      </c>
      <c r="M54" s="102">
        <v>5</v>
      </c>
      <c r="N54" s="158">
        <v>0</v>
      </c>
      <c r="O54" s="159">
        <v>4</v>
      </c>
      <c r="P54" s="159">
        <v>0</v>
      </c>
      <c r="Q54" s="159">
        <v>1</v>
      </c>
      <c r="R54" s="157">
        <v>0</v>
      </c>
    </row>
    <row r="55" spans="2:18" ht="16.8" customHeight="1" x14ac:dyDescent="0.2">
      <c r="B55" s="104" t="s">
        <v>210</v>
      </c>
      <c r="C55" s="91" t="s">
        <v>48</v>
      </c>
      <c r="D55" s="100" t="s">
        <v>49</v>
      </c>
      <c r="E55" s="101">
        <v>6</v>
      </c>
      <c r="F55" s="102">
        <v>1</v>
      </c>
      <c r="G55" s="101">
        <v>0</v>
      </c>
      <c r="H55" s="103">
        <v>0</v>
      </c>
      <c r="I55" s="103">
        <v>0</v>
      </c>
      <c r="J55" s="103">
        <v>0</v>
      </c>
      <c r="K55" s="102">
        <v>7</v>
      </c>
      <c r="L55" s="101">
        <v>0</v>
      </c>
      <c r="M55" s="102">
        <v>7</v>
      </c>
      <c r="N55" s="158">
        <v>0</v>
      </c>
      <c r="O55" s="159">
        <v>3</v>
      </c>
      <c r="P55" s="159">
        <v>1</v>
      </c>
      <c r="Q55" s="159">
        <v>3</v>
      </c>
      <c r="R55" s="157">
        <v>0</v>
      </c>
    </row>
    <row r="56" spans="2:18" ht="16.2" customHeight="1" x14ac:dyDescent="0.2">
      <c r="B56" s="104" t="s">
        <v>211</v>
      </c>
      <c r="C56" s="91" t="s">
        <v>51</v>
      </c>
      <c r="D56" s="100" t="s">
        <v>52</v>
      </c>
      <c r="E56" s="101">
        <v>3</v>
      </c>
      <c r="F56" s="102">
        <v>6</v>
      </c>
      <c r="G56" s="101">
        <v>0</v>
      </c>
      <c r="H56" s="103">
        <v>0</v>
      </c>
      <c r="I56" s="103">
        <v>0</v>
      </c>
      <c r="J56" s="103">
        <v>5</v>
      </c>
      <c r="K56" s="102">
        <v>4</v>
      </c>
      <c r="L56" s="101">
        <v>1</v>
      </c>
      <c r="M56" s="102">
        <v>8</v>
      </c>
      <c r="N56" s="158">
        <v>0</v>
      </c>
      <c r="O56" s="159">
        <v>1</v>
      </c>
      <c r="P56" s="159">
        <v>0</v>
      </c>
      <c r="Q56" s="159">
        <v>7</v>
      </c>
      <c r="R56" s="157">
        <v>0</v>
      </c>
    </row>
    <row r="57" spans="2:18" ht="16.2" customHeight="1" x14ac:dyDescent="0.2">
      <c r="B57" s="26" t="s">
        <v>212</v>
      </c>
      <c r="C57" s="19" t="s">
        <v>54</v>
      </c>
      <c r="D57" s="21" t="s">
        <v>55</v>
      </c>
      <c r="E57" s="23">
        <v>1</v>
      </c>
      <c r="F57" s="24">
        <v>1</v>
      </c>
      <c r="G57" s="23">
        <v>0</v>
      </c>
      <c r="H57" s="25">
        <v>0</v>
      </c>
      <c r="I57" s="25">
        <v>0</v>
      </c>
      <c r="J57" s="25">
        <v>1</v>
      </c>
      <c r="K57" s="24">
        <v>1</v>
      </c>
      <c r="L57" s="23">
        <v>0</v>
      </c>
      <c r="M57" s="24">
        <v>2</v>
      </c>
      <c r="N57" s="158">
        <v>0</v>
      </c>
      <c r="O57" s="159">
        <v>1</v>
      </c>
      <c r="P57" s="159">
        <v>0</v>
      </c>
      <c r="Q57" s="159">
        <v>7</v>
      </c>
      <c r="R57" s="157">
        <v>0</v>
      </c>
    </row>
    <row r="58" spans="2:18" ht="16.2" customHeight="1" x14ac:dyDescent="0.2">
      <c r="B58" s="104">
        <v>41283</v>
      </c>
      <c r="C58" s="91" t="s">
        <v>51</v>
      </c>
      <c r="D58" s="100" t="s">
        <v>52</v>
      </c>
      <c r="E58" s="101">
        <v>6</v>
      </c>
      <c r="F58" s="102">
        <v>7</v>
      </c>
      <c r="G58" s="101">
        <v>0</v>
      </c>
      <c r="H58" s="103">
        <v>0</v>
      </c>
      <c r="I58" s="103">
        <v>0</v>
      </c>
      <c r="J58" s="103">
        <v>6</v>
      </c>
      <c r="K58" s="102">
        <v>7</v>
      </c>
      <c r="L58" s="101">
        <v>2</v>
      </c>
      <c r="M58" s="102">
        <v>11</v>
      </c>
      <c r="N58" s="101">
        <v>0</v>
      </c>
      <c r="O58" s="103">
        <v>1</v>
      </c>
      <c r="P58" s="103">
        <v>0</v>
      </c>
      <c r="Q58" s="103">
        <v>10</v>
      </c>
      <c r="R58" s="102">
        <v>0</v>
      </c>
    </row>
    <row r="59" spans="2:18" ht="16.2" customHeight="1" x14ac:dyDescent="0.2">
      <c r="B59" s="26">
        <v>41285</v>
      </c>
      <c r="C59" s="19" t="s">
        <v>54</v>
      </c>
      <c r="D59" s="21" t="s">
        <v>55</v>
      </c>
      <c r="E59" s="23">
        <v>0</v>
      </c>
      <c r="F59" s="24">
        <v>0</v>
      </c>
      <c r="G59" s="23">
        <v>0</v>
      </c>
      <c r="H59" s="25">
        <v>0</v>
      </c>
      <c r="I59" s="25">
        <v>0</v>
      </c>
      <c r="J59" s="25">
        <v>0</v>
      </c>
      <c r="K59" s="24">
        <v>0</v>
      </c>
      <c r="L59" s="23">
        <v>0</v>
      </c>
      <c r="M59" s="24">
        <v>0</v>
      </c>
      <c r="N59" s="23">
        <v>0</v>
      </c>
      <c r="O59" s="25">
        <v>0</v>
      </c>
      <c r="P59" s="25">
        <v>0</v>
      </c>
      <c r="Q59" s="25">
        <v>0</v>
      </c>
      <c r="R59" s="24">
        <v>0</v>
      </c>
    </row>
    <row r="60" spans="2:18" ht="16.2" customHeight="1" x14ac:dyDescent="0.2">
      <c r="B60" s="104">
        <v>41287</v>
      </c>
      <c r="C60" s="91" t="s">
        <v>48</v>
      </c>
      <c r="D60" s="100" t="s">
        <v>49</v>
      </c>
      <c r="E60" s="101">
        <v>4</v>
      </c>
      <c r="F60" s="102">
        <v>2</v>
      </c>
      <c r="G60" s="101">
        <v>0</v>
      </c>
      <c r="H60" s="103">
        <v>0</v>
      </c>
      <c r="I60" s="103">
        <v>1</v>
      </c>
      <c r="J60" s="103">
        <v>0</v>
      </c>
      <c r="K60" s="102">
        <v>5</v>
      </c>
      <c r="L60" s="101">
        <v>0</v>
      </c>
      <c r="M60" s="102">
        <v>6</v>
      </c>
      <c r="N60" s="101">
        <v>0</v>
      </c>
      <c r="O60" s="103">
        <v>2</v>
      </c>
      <c r="P60" s="103">
        <v>0</v>
      </c>
      <c r="Q60" s="103">
        <v>4</v>
      </c>
      <c r="R60" s="102">
        <v>0</v>
      </c>
    </row>
    <row r="61" spans="2:18" ht="16.2" customHeight="1" x14ac:dyDescent="0.2">
      <c r="B61" s="104">
        <v>41296</v>
      </c>
      <c r="C61" s="91" t="s">
        <v>54</v>
      </c>
      <c r="D61" s="100" t="s">
        <v>55</v>
      </c>
      <c r="E61" s="101">
        <v>3</v>
      </c>
      <c r="F61" s="102">
        <v>1</v>
      </c>
      <c r="G61" s="101">
        <v>0</v>
      </c>
      <c r="H61" s="103">
        <v>0</v>
      </c>
      <c r="I61" s="103">
        <v>1</v>
      </c>
      <c r="J61" s="103">
        <v>1</v>
      </c>
      <c r="K61" s="102">
        <v>2</v>
      </c>
      <c r="L61" s="101">
        <v>0</v>
      </c>
      <c r="M61" s="102">
        <v>4</v>
      </c>
      <c r="N61" s="101">
        <v>0</v>
      </c>
      <c r="O61" s="103">
        <v>0</v>
      </c>
      <c r="P61" s="103">
        <v>2</v>
      </c>
      <c r="Q61" s="103">
        <v>2</v>
      </c>
      <c r="R61" s="102">
        <v>0</v>
      </c>
    </row>
    <row r="62" spans="2:18" ht="16.2" customHeight="1" x14ac:dyDescent="0.2">
      <c r="B62" s="104">
        <v>41297</v>
      </c>
      <c r="C62" s="91" t="s">
        <v>51</v>
      </c>
      <c r="D62" s="100" t="s">
        <v>52</v>
      </c>
      <c r="E62" s="101">
        <v>4</v>
      </c>
      <c r="F62" s="102">
        <v>7</v>
      </c>
      <c r="G62" s="101">
        <v>0</v>
      </c>
      <c r="H62" s="103">
        <v>0</v>
      </c>
      <c r="I62" s="103">
        <v>0</v>
      </c>
      <c r="J62" s="103">
        <v>6</v>
      </c>
      <c r="K62" s="102">
        <v>5</v>
      </c>
      <c r="L62" s="101">
        <v>1</v>
      </c>
      <c r="M62" s="102">
        <v>10</v>
      </c>
      <c r="N62" s="101">
        <v>0</v>
      </c>
      <c r="O62" s="103">
        <v>2</v>
      </c>
      <c r="P62" s="103">
        <v>0</v>
      </c>
      <c r="Q62" s="103">
        <v>8</v>
      </c>
      <c r="R62" s="102">
        <v>0</v>
      </c>
    </row>
    <row r="63" spans="2:18" ht="16.2" customHeight="1" x14ac:dyDescent="0.2">
      <c r="B63" s="26">
        <v>41301</v>
      </c>
      <c r="C63" s="19" t="s">
        <v>48</v>
      </c>
      <c r="D63" s="21" t="s">
        <v>49</v>
      </c>
      <c r="E63" s="23">
        <v>5</v>
      </c>
      <c r="F63" s="24">
        <v>1</v>
      </c>
      <c r="G63" s="23">
        <v>0</v>
      </c>
      <c r="H63" s="25">
        <v>0</v>
      </c>
      <c r="I63" s="25">
        <v>0</v>
      </c>
      <c r="J63" s="25">
        <v>1</v>
      </c>
      <c r="K63" s="24">
        <v>5</v>
      </c>
      <c r="L63" s="23">
        <v>0</v>
      </c>
      <c r="M63" s="24">
        <v>6</v>
      </c>
      <c r="N63" s="23">
        <v>0</v>
      </c>
      <c r="O63" s="25">
        <v>1</v>
      </c>
      <c r="P63" s="25">
        <v>0</v>
      </c>
      <c r="Q63" s="25">
        <v>5</v>
      </c>
      <c r="R63" s="24">
        <v>0</v>
      </c>
    </row>
    <row r="64" spans="2:18" ht="16.2" customHeight="1" x14ac:dyDescent="0.2">
      <c r="B64" s="104">
        <v>41308</v>
      </c>
      <c r="C64" s="91" t="s">
        <v>48</v>
      </c>
      <c r="D64" s="100" t="s">
        <v>49</v>
      </c>
      <c r="E64" s="101">
        <v>8</v>
      </c>
      <c r="F64" s="102">
        <v>1</v>
      </c>
      <c r="G64" s="101">
        <v>0</v>
      </c>
      <c r="H64" s="103">
        <v>0</v>
      </c>
      <c r="I64" s="103">
        <v>0</v>
      </c>
      <c r="J64" s="103">
        <v>1</v>
      </c>
      <c r="K64" s="102">
        <v>8</v>
      </c>
      <c r="L64" s="101">
        <v>0</v>
      </c>
      <c r="M64" s="102">
        <v>9</v>
      </c>
      <c r="N64" s="101">
        <v>0</v>
      </c>
      <c r="O64" s="103">
        <v>1</v>
      </c>
      <c r="P64" s="103">
        <v>0</v>
      </c>
      <c r="Q64" s="103">
        <v>8</v>
      </c>
      <c r="R64" s="102">
        <v>0</v>
      </c>
    </row>
    <row r="65" spans="2:18" ht="16.2" customHeight="1" x14ac:dyDescent="0.2">
      <c r="B65" s="104">
        <v>41311</v>
      </c>
      <c r="C65" s="91" t="s">
        <v>51</v>
      </c>
      <c r="D65" s="100" t="s">
        <v>52</v>
      </c>
      <c r="E65" s="101">
        <v>3</v>
      </c>
      <c r="F65" s="102">
        <v>2</v>
      </c>
      <c r="G65" s="101">
        <v>0</v>
      </c>
      <c r="H65" s="103">
        <v>0</v>
      </c>
      <c r="I65" s="103">
        <v>0</v>
      </c>
      <c r="J65" s="103">
        <v>2</v>
      </c>
      <c r="K65" s="102">
        <v>3</v>
      </c>
      <c r="L65" s="101">
        <v>2</v>
      </c>
      <c r="M65" s="102">
        <v>3</v>
      </c>
      <c r="N65" s="101">
        <v>0</v>
      </c>
      <c r="O65" s="103">
        <v>1</v>
      </c>
      <c r="P65" s="103">
        <v>0</v>
      </c>
      <c r="Q65" s="103">
        <v>2</v>
      </c>
      <c r="R65" s="102">
        <v>0</v>
      </c>
    </row>
    <row r="66" spans="2:18" ht="16.2" customHeight="1" x14ac:dyDescent="0.2">
      <c r="B66" s="104">
        <v>41313</v>
      </c>
      <c r="C66" s="91" t="s">
        <v>54</v>
      </c>
      <c r="D66" s="100" t="s">
        <v>55</v>
      </c>
      <c r="E66" s="101">
        <v>0</v>
      </c>
      <c r="F66" s="102">
        <v>2</v>
      </c>
      <c r="G66" s="101">
        <v>0</v>
      </c>
      <c r="H66" s="103">
        <v>0</v>
      </c>
      <c r="I66" s="103">
        <v>0</v>
      </c>
      <c r="J66" s="103">
        <v>2</v>
      </c>
      <c r="K66" s="102">
        <v>0</v>
      </c>
      <c r="L66" s="101">
        <v>0</v>
      </c>
      <c r="M66" s="102">
        <v>2</v>
      </c>
      <c r="N66" s="101">
        <v>0</v>
      </c>
      <c r="O66" s="103">
        <v>0</v>
      </c>
      <c r="P66" s="103">
        <v>0</v>
      </c>
      <c r="Q66" s="103">
        <v>2</v>
      </c>
      <c r="R66" s="102">
        <v>0</v>
      </c>
    </row>
    <row r="67" spans="2:18" ht="16.2" customHeight="1" x14ac:dyDescent="0.2">
      <c r="B67" s="104">
        <v>41322</v>
      </c>
      <c r="C67" s="91" t="s">
        <v>48</v>
      </c>
      <c r="D67" s="100" t="s">
        <v>49</v>
      </c>
      <c r="E67" s="101">
        <v>5</v>
      </c>
      <c r="F67" s="102">
        <v>1</v>
      </c>
      <c r="G67" s="101">
        <v>0</v>
      </c>
      <c r="H67" s="103">
        <v>0</v>
      </c>
      <c r="I67" s="103">
        <v>0</v>
      </c>
      <c r="J67" s="103">
        <v>1</v>
      </c>
      <c r="K67" s="102">
        <v>5</v>
      </c>
      <c r="L67" s="101">
        <v>0</v>
      </c>
      <c r="M67" s="102">
        <v>6</v>
      </c>
      <c r="N67" s="101">
        <v>0</v>
      </c>
      <c r="O67" s="103">
        <v>1</v>
      </c>
      <c r="P67" s="103">
        <v>0</v>
      </c>
      <c r="Q67" s="103">
        <v>5</v>
      </c>
      <c r="R67" s="102">
        <v>0</v>
      </c>
    </row>
    <row r="68" spans="2:18" ht="16.2" customHeight="1" x14ac:dyDescent="0.2">
      <c r="B68" s="104">
        <v>41325</v>
      </c>
      <c r="C68" s="91" t="s">
        <v>51</v>
      </c>
      <c r="D68" s="100" t="s">
        <v>52</v>
      </c>
      <c r="E68" s="101">
        <v>5</v>
      </c>
      <c r="F68" s="102">
        <v>6</v>
      </c>
      <c r="G68" s="101">
        <v>0</v>
      </c>
      <c r="H68" s="103">
        <v>0</v>
      </c>
      <c r="I68" s="103">
        <v>0</v>
      </c>
      <c r="J68" s="103">
        <v>5</v>
      </c>
      <c r="K68" s="102">
        <v>6</v>
      </c>
      <c r="L68" s="101">
        <v>3</v>
      </c>
      <c r="M68" s="102">
        <v>8</v>
      </c>
      <c r="N68" s="101">
        <v>0</v>
      </c>
      <c r="O68" s="103">
        <v>1</v>
      </c>
      <c r="P68" s="103">
        <v>0</v>
      </c>
      <c r="Q68" s="103">
        <v>7</v>
      </c>
      <c r="R68" s="102">
        <v>0</v>
      </c>
    </row>
    <row r="69" spans="2:18" ht="16.2" customHeight="1" x14ac:dyDescent="0.2">
      <c r="B69" s="104">
        <v>41331</v>
      </c>
      <c r="C69" s="91" t="s">
        <v>54</v>
      </c>
      <c r="D69" s="100" t="s">
        <v>55</v>
      </c>
      <c r="E69" s="101">
        <v>0</v>
      </c>
      <c r="F69" s="102">
        <v>0</v>
      </c>
      <c r="G69" s="101">
        <v>0</v>
      </c>
      <c r="H69" s="103">
        <v>0</v>
      </c>
      <c r="I69" s="103">
        <v>0</v>
      </c>
      <c r="J69" s="103">
        <v>0</v>
      </c>
      <c r="K69" s="102">
        <v>0</v>
      </c>
      <c r="L69" s="101">
        <v>0</v>
      </c>
      <c r="M69" s="102">
        <v>0</v>
      </c>
      <c r="N69" s="101">
        <v>0</v>
      </c>
      <c r="O69" s="103">
        <v>0</v>
      </c>
      <c r="P69" s="103">
        <v>0</v>
      </c>
      <c r="Q69" s="103">
        <v>0</v>
      </c>
      <c r="R69" s="102">
        <v>0</v>
      </c>
    </row>
    <row r="70" spans="2:18" ht="16.2" customHeight="1" x14ac:dyDescent="0.2">
      <c r="B70" s="104" t="s">
        <v>249</v>
      </c>
      <c r="C70" s="91" t="s">
        <v>48</v>
      </c>
      <c r="D70" s="100" t="s">
        <v>49</v>
      </c>
      <c r="E70" s="101">
        <v>6</v>
      </c>
      <c r="F70" s="102">
        <v>1</v>
      </c>
      <c r="G70" s="101">
        <v>0</v>
      </c>
      <c r="H70" s="103">
        <v>0</v>
      </c>
      <c r="I70" s="103">
        <v>0</v>
      </c>
      <c r="J70" s="103">
        <v>0</v>
      </c>
      <c r="K70" s="102">
        <v>7</v>
      </c>
      <c r="L70" s="101">
        <v>0</v>
      </c>
      <c r="M70" s="102">
        <v>7</v>
      </c>
      <c r="N70" s="101">
        <v>0</v>
      </c>
      <c r="O70" s="103">
        <v>2</v>
      </c>
      <c r="P70" s="103">
        <v>0</v>
      </c>
      <c r="Q70" s="103">
        <v>5</v>
      </c>
      <c r="R70" s="102">
        <v>0</v>
      </c>
    </row>
    <row r="71" spans="2:18" ht="16.2" customHeight="1" x14ac:dyDescent="0.2">
      <c r="B71" s="104" t="s">
        <v>250</v>
      </c>
      <c r="C71" s="91" t="s">
        <v>51</v>
      </c>
      <c r="D71" s="100" t="s">
        <v>52</v>
      </c>
      <c r="E71" s="101">
        <v>4</v>
      </c>
      <c r="F71" s="102">
        <v>8</v>
      </c>
      <c r="G71" s="101">
        <v>0</v>
      </c>
      <c r="H71" s="103">
        <v>0</v>
      </c>
      <c r="I71" s="103">
        <v>0</v>
      </c>
      <c r="J71" s="103">
        <v>6</v>
      </c>
      <c r="K71" s="102">
        <v>6</v>
      </c>
      <c r="L71" s="101">
        <v>3</v>
      </c>
      <c r="M71" s="102">
        <v>8</v>
      </c>
      <c r="N71" s="101">
        <v>0</v>
      </c>
      <c r="O71" s="103">
        <v>1</v>
      </c>
      <c r="P71" s="103">
        <v>0</v>
      </c>
      <c r="Q71" s="103">
        <v>6</v>
      </c>
      <c r="R71" s="102">
        <v>1</v>
      </c>
    </row>
    <row r="72" spans="2:18" ht="16.2" customHeight="1" x14ac:dyDescent="0.2">
      <c r="B72" s="104" t="s">
        <v>251</v>
      </c>
      <c r="C72" s="91" t="s">
        <v>54</v>
      </c>
      <c r="D72" s="100" t="s">
        <v>55</v>
      </c>
      <c r="E72" s="101">
        <v>1</v>
      </c>
      <c r="F72" s="102">
        <v>4</v>
      </c>
      <c r="G72" s="101">
        <v>0</v>
      </c>
      <c r="H72" s="103">
        <v>0</v>
      </c>
      <c r="I72" s="103">
        <v>0</v>
      </c>
      <c r="J72" s="103">
        <v>4</v>
      </c>
      <c r="K72" s="102">
        <v>1</v>
      </c>
      <c r="L72" s="101">
        <v>0</v>
      </c>
      <c r="M72" s="102">
        <v>5</v>
      </c>
      <c r="N72" s="101">
        <v>0</v>
      </c>
      <c r="O72" s="103">
        <v>2</v>
      </c>
      <c r="P72" s="103">
        <v>2</v>
      </c>
      <c r="Q72" s="103">
        <v>1</v>
      </c>
      <c r="R72" s="102">
        <v>0</v>
      </c>
    </row>
    <row r="73" spans="2:18" ht="16.2" customHeight="1" x14ac:dyDescent="0.2">
      <c r="B73" s="104" t="s">
        <v>252</v>
      </c>
      <c r="C73" s="91" t="s">
        <v>48</v>
      </c>
      <c r="D73" s="100" t="s">
        <v>49</v>
      </c>
      <c r="E73" s="101">
        <v>5</v>
      </c>
      <c r="F73" s="102">
        <v>0</v>
      </c>
      <c r="G73" s="101">
        <v>0</v>
      </c>
      <c r="H73" s="103">
        <v>0</v>
      </c>
      <c r="I73" s="103">
        <v>0</v>
      </c>
      <c r="J73" s="103">
        <v>0</v>
      </c>
      <c r="K73" s="102">
        <v>5</v>
      </c>
      <c r="L73" s="101">
        <v>0</v>
      </c>
      <c r="M73" s="102">
        <v>5</v>
      </c>
      <c r="N73" s="101">
        <v>0</v>
      </c>
      <c r="O73" s="103">
        <v>0</v>
      </c>
      <c r="P73" s="103">
        <v>0</v>
      </c>
      <c r="Q73" s="103">
        <v>4</v>
      </c>
      <c r="R73" s="102">
        <v>1</v>
      </c>
    </row>
    <row r="74" spans="2:18" ht="16.2" customHeight="1" x14ac:dyDescent="0.2">
      <c r="B74" s="104" t="s">
        <v>253</v>
      </c>
      <c r="C74" s="91" t="s">
        <v>54</v>
      </c>
      <c r="D74" s="100" t="s">
        <v>55</v>
      </c>
      <c r="E74" s="101">
        <v>0</v>
      </c>
      <c r="F74" s="102">
        <v>1</v>
      </c>
      <c r="G74" s="101">
        <v>0</v>
      </c>
      <c r="H74" s="103">
        <v>0</v>
      </c>
      <c r="I74" s="103">
        <v>1</v>
      </c>
      <c r="J74" s="103">
        <v>0</v>
      </c>
      <c r="K74" s="102">
        <v>0</v>
      </c>
      <c r="L74" s="101">
        <v>0</v>
      </c>
      <c r="M74" s="102">
        <v>1</v>
      </c>
      <c r="N74" s="101">
        <v>0</v>
      </c>
      <c r="O74" s="103">
        <v>0</v>
      </c>
      <c r="P74" s="103">
        <v>1</v>
      </c>
      <c r="Q74" s="103">
        <v>0</v>
      </c>
      <c r="R74" s="102">
        <v>0</v>
      </c>
    </row>
    <row r="75" spans="2:18" ht="16.2" customHeight="1" thickBot="1" x14ac:dyDescent="0.25">
      <c r="B75" s="164"/>
      <c r="C75" s="36"/>
      <c r="D75" s="39"/>
      <c r="E75" s="31"/>
      <c r="F75" s="32"/>
      <c r="G75" s="31"/>
      <c r="H75" s="33"/>
      <c r="I75" s="33"/>
      <c r="J75" s="33"/>
      <c r="K75" s="32"/>
      <c r="L75" s="31"/>
      <c r="M75" s="32"/>
      <c r="N75" s="31"/>
      <c r="O75" s="33"/>
      <c r="P75" s="33"/>
      <c r="Q75" s="33"/>
      <c r="R75" s="32"/>
    </row>
    <row r="76" spans="2:18" ht="16.2" customHeight="1" thickBot="1" x14ac:dyDescent="0.25">
      <c r="B76" s="234" t="str">
        <f>"開催回数："&amp;COUNTA(D4:D75)&amp;"回"</f>
        <v>開催回数：71回</v>
      </c>
      <c r="C76" s="235"/>
      <c r="D76" s="39"/>
      <c r="E76" s="31">
        <f>SUM(E4:E75)</f>
        <v>244</v>
      </c>
      <c r="F76" s="32">
        <f t="shared" ref="F76:R76" si="0">SUM(F4:F75)</f>
        <v>216</v>
      </c>
      <c r="G76" s="31">
        <f t="shared" si="0"/>
        <v>0</v>
      </c>
      <c r="H76" s="33">
        <f t="shared" si="0"/>
        <v>6</v>
      </c>
      <c r="I76" s="33">
        <f t="shared" si="0"/>
        <v>19</v>
      </c>
      <c r="J76" s="33">
        <f t="shared" si="0"/>
        <v>152</v>
      </c>
      <c r="K76" s="32">
        <f t="shared" si="0"/>
        <v>283</v>
      </c>
      <c r="L76" s="31">
        <f t="shared" si="0"/>
        <v>47</v>
      </c>
      <c r="M76" s="32">
        <f t="shared" si="0"/>
        <v>410</v>
      </c>
      <c r="N76" s="31">
        <f t="shared" si="0"/>
        <v>5</v>
      </c>
      <c r="O76" s="33">
        <f t="shared" si="0"/>
        <v>84</v>
      </c>
      <c r="P76" s="33">
        <f t="shared" si="0"/>
        <v>45</v>
      </c>
      <c r="Q76" s="33">
        <f t="shared" si="0"/>
        <v>284</v>
      </c>
      <c r="R76" s="32">
        <f t="shared" si="0"/>
        <v>2</v>
      </c>
    </row>
    <row r="77" spans="2:18" ht="15.6" customHeight="1" x14ac:dyDescent="0.2"/>
    <row r="78" spans="2:18" ht="21.6" customHeight="1" thickBot="1" x14ac:dyDescent="0.25">
      <c r="C78" s="181" t="s">
        <v>237</v>
      </c>
    </row>
    <row r="79" spans="2:18" ht="18" customHeight="1" x14ac:dyDescent="0.2">
      <c r="B79" s="16"/>
      <c r="C79" s="236" t="s">
        <v>234</v>
      </c>
      <c r="D79" s="236"/>
      <c r="E79" s="236"/>
      <c r="F79" s="237"/>
      <c r="G79" s="236" t="s">
        <v>232</v>
      </c>
      <c r="H79" s="236"/>
      <c r="I79" s="236"/>
      <c r="J79" s="236"/>
      <c r="K79" s="236" t="s">
        <v>233</v>
      </c>
      <c r="L79" s="236"/>
      <c r="M79" s="236"/>
      <c r="N79" s="236"/>
      <c r="O79" s="177" t="s">
        <v>236</v>
      </c>
      <c r="P79" s="167" t="s">
        <v>230</v>
      </c>
    </row>
    <row r="80" spans="2:18" s="18" customFormat="1" ht="18" customHeight="1" thickBot="1" x14ac:dyDescent="0.25">
      <c r="C80" s="174" t="s">
        <v>235</v>
      </c>
      <c r="D80" s="175" t="s">
        <v>228</v>
      </c>
      <c r="E80" s="168" t="s">
        <v>229</v>
      </c>
      <c r="F80" s="172" t="s">
        <v>4</v>
      </c>
      <c r="G80" s="174" t="s">
        <v>235</v>
      </c>
      <c r="H80" s="175" t="s">
        <v>228</v>
      </c>
      <c r="I80" s="168" t="s">
        <v>229</v>
      </c>
      <c r="J80" s="39" t="s">
        <v>4</v>
      </c>
      <c r="K80" s="174" t="s">
        <v>235</v>
      </c>
      <c r="L80" s="175" t="s">
        <v>228</v>
      </c>
      <c r="M80" s="168" t="s">
        <v>229</v>
      </c>
      <c r="N80" s="39" t="s">
        <v>4</v>
      </c>
      <c r="O80" s="178" t="s">
        <v>227</v>
      </c>
      <c r="P80" s="171" t="s">
        <v>231</v>
      </c>
    </row>
    <row r="81" spans="2:16" ht="18" customHeight="1" thickBot="1" x14ac:dyDescent="0.25">
      <c r="B81" s="16"/>
      <c r="C81" s="169">
        <f>COUNTIF($C$4:$C$75,"東地区")</f>
        <v>24</v>
      </c>
      <c r="D81" s="176">
        <f>SUMIFS($E$4:$E$75,$C$4:$C$75,"東地区")</f>
        <v>122</v>
      </c>
      <c r="E81" s="170">
        <f>SUMIFS($F$4:$F$75,$C$4:$C$75,"東地区")</f>
        <v>36</v>
      </c>
      <c r="F81" s="173">
        <f>SUM(D81:E81)</f>
        <v>158</v>
      </c>
      <c r="G81" s="169">
        <f>COUNTIF($C$4:$C$75,"公民館")</f>
        <v>24</v>
      </c>
      <c r="H81" s="176">
        <f>SUMIFS($E$4:$E$75,$C$4:$C$75,"公民館")</f>
        <v>41</v>
      </c>
      <c r="I81" s="170">
        <f>SUMIFS($F$4:$F$75,$C$4:$C$75,"公民館")</f>
        <v>53</v>
      </c>
      <c r="J81" s="171">
        <f>SUM(H81:I81)</f>
        <v>94</v>
      </c>
      <c r="K81" s="169">
        <f>COUNTIF($C$4:$C$75,"北地区")</f>
        <v>23</v>
      </c>
      <c r="L81" s="176">
        <f>SUMIFS($E$4:$E$75,$C$4:$C$75,"北地区")</f>
        <v>81</v>
      </c>
      <c r="M81" s="170">
        <f>SUMIFS($F$4:$F$75,$C$4:$C$75,"北地区")</f>
        <v>127</v>
      </c>
      <c r="N81" s="171">
        <f>SUM(L81:M81)</f>
        <v>208</v>
      </c>
      <c r="O81" s="179">
        <f>G81+K81+C81</f>
        <v>71</v>
      </c>
      <c r="P81" s="180">
        <f>J81+N81+F81</f>
        <v>460</v>
      </c>
    </row>
    <row r="82" spans="2:16" ht="15.6" customHeight="1" x14ac:dyDescent="0.2"/>
    <row r="83" spans="2:16" ht="15.6" customHeight="1" x14ac:dyDescent="0.2"/>
    <row r="84" spans="2:16" ht="15.6" customHeight="1" x14ac:dyDescent="0.2"/>
    <row r="85" spans="2:16" ht="15.6" customHeight="1" x14ac:dyDescent="0.2"/>
    <row r="86" spans="2:16" ht="15.6" customHeight="1" x14ac:dyDescent="0.2"/>
    <row r="87" spans="2:16" ht="15.6" customHeight="1" x14ac:dyDescent="0.2"/>
    <row r="88" spans="2:16" ht="15.6" customHeight="1" x14ac:dyDescent="0.2"/>
    <row r="89" spans="2:16" ht="15.6" customHeight="1" x14ac:dyDescent="0.2"/>
    <row r="90" spans="2:16" ht="15.6" customHeight="1" x14ac:dyDescent="0.2"/>
    <row r="91" spans="2:16" ht="15.6" customHeight="1" x14ac:dyDescent="0.2"/>
  </sheetData>
  <mergeCells count="12">
    <mergeCell ref="B76:C76"/>
    <mergeCell ref="G79:J79"/>
    <mergeCell ref="K79:N79"/>
    <mergeCell ref="C79:F79"/>
    <mergeCell ref="E2:F2"/>
    <mergeCell ref="G2:K2"/>
    <mergeCell ref="L2:M2"/>
    <mergeCell ref="C1:Q1"/>
    <mergeCell ref="B2:B3"/>
    <mergeCell ref="C2:C3"/>
    <mergeCell ref="D2:D3"/>
    <mergeCell ref="N2:R2"/>
  </mergeCells>
  <phoneticPr fontId="2"/>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4"/>
  <sheetViews>
    <sheetView showGridLines="0" topLeftCell="A187" zoomScaleNormal="100" workbookViewId="0">
      <selection activeCell="G198" sqref="G198"/>
    </sheetView>
  </sheetViews>
  <sheetFormatPr defaultColWidth="9" defaultRowHeight="15" customHeight="1" x14ac:dyDescent="0.2"/>
  <cols>
    <col min="1" max="1" width="1.21875" style="52" customWidth="1"/>
    <col min="2" max="2" width="2.77734375" style="52" customWidth="1"/>
    <col min="3" max="3" width="3.88671875" style="55" customWidth="1"/>
    <col min="4" max="4" width="85.6640625" style="124" customWidth="1"/>
    <col min="5" max="5" width="3.88671875" style="51" customWidth="1"/>
    <col min="6" max="16384" width="9" style="52"/>
  </cols>
  <sheetData>
    <row r="1" spans="2:5" s="42" customFormat="1" ht="22.8" customHeight="1" x14ac:dyDescent="0.2">
      <c r="B1" s="40" t="s">
        <v>3</v>
      </c>
      <c r="C1" s="109"/>
      <c r="D1" s="111"/>
      <c r="E1" s="41"/>
    </row>
    <row r="2" spans="2:5" s="42" customFormat="1" ht="15" customHeight="1" x14ac:dyDescent="0.2">
      <c r="C2" s="43" t="s">
        <v>60</v>
      </c>
      <c r="D2" s="112" t="s">
        <v>149</v>
      </c>
      <c r="E2" s="41"/>
    </row>
    <row r="3" spans="2:5" s="42" customFormat="1" ht="44.4" customHeight="1" x14ac:dyDescent="0.2">
      <c r="C3" s="44"/>
      <c r="D3" s="64" t="s">
        <v>85</v>
      </c>
    </row>
    <row r="4" spans="2:5" s="42" customFormat="1" ht="15" customHeight="1" x14ac:dyDescent="0.2">
      <c r="C4" s="44"/>
      <c r="D4" s="113"/>
      <c r="E4" s="41"/>
    </row>
    <row r="5" spans="2:5" s="42" customFormat="1" ht="15" customHeight="1" x14ac:dyDescent="0.2">
      <c r="C5" s="43" t="s">
        <v>60</v>
      </c>
      <c r="D5" s="114" t="s">
        <v>164</v>
      </c>
      <c r="E5" s="41"/>
    </row>
    <row r="6" spans="2:5" s="42" customFormat="1" ht="31.8" customHeight="1" x14ac:dyDescent="0.2">
      <c r="C6" s="44"/>
      <c r="D6" s="64" t="s">
        <v>86</v>
      </c>
    </row>
    <row r="7" spans="2:5" s="42" customFormat="1" ht="15" customHeight="1" x14ac:dyDescent="0.2">
      <c r="C7" s="45"/>
      <c r="D7" s="115"/>
      <c r="E7" s="41"/>
    </row>
    <row r="8" spans="2:5" s="42" customFormat="1" ht="15" customHeight="1" x14ac:dyDescent="0.2">
      <c r="C8" s="46" t="s">
        <v>60</v>
      </c>
      <c r="D8" s="64" t="s">
        <v>150</v>
      </c>
      <c r="E8" s="41"/>
    </row>
    <row r="9" spans="2:5" s="42" customFormat="1" ht="33" customHeight="1" x14ac:dyDescent="0.2">
      <c r="C9" s="44"/>
      <c r="D9" s="64" t="s">
        <v>87</v>
      </c>
    </row>
    <row r="10" spans="2:5" s="42" customFormat="1" ht="15" customHeight="1" x14ac:dyDescent="0.2">
      <c r="C10" s="44"/>
      <c r="D10" s="64"/>
      <c r="E10" s="41"/>
    </row>
    <row r="11" spans="2:5" s="42" customFormat="1" ht="17.399999999999999" customHeight="1" x14ac:dyDescent="0.2">
      <c r="C11" s="43" t="s">
        <v>60</v>
      </c>
      <c r="D11" s="112" t="s">
        <v>151</v>
      </c>
      <c r="E11" s="41"/>
    </row>
    <row r="12" spans="2:5" s="42" customFormat="1" ht="69.599999999999994" customHeight="1" x14ac:dyDescent="0.2">
      <c r="C12" s="46"/>
      <c r="D12" s="64" t="s">
        <v>84</v>
      </c>
    </row>
    <row r="13" spans="2:5" s="42" customFormat="1" ht="13.2" customHeight="1" x14ac:dyDescent="0.2">
      <c r="C13" s="45"/>
      <c r="D13" s="116"/>
      <c r="E13" s="41"/>
    </row>
    <row r="14" spans="2:5" s="42" customFormat="1" ht="15" customHeight="1" x14ac:dyDescent="0.2">
      <c r="C14" s="46" t="s">
        <v>60</v>
      </c>
      <c r="D14" s="117" t="s">
        <v>152</v>
      </c>
      <c r="E14" s="41"/>
    </row>
    <row r="15" spans="2:5" s="42" customFormat="1" ht="56.4" customHeight="1" x14ac:dyDescent="0.2">
      <c r="C15" s="46"/>
      <c r="D15" s="64" t="s">
        <v>82</v>
      </c>
    </row>
    <row r="16" spans="2:5" s="47" customFormat="1" ht="15" customHeight="1" x14ac:dyDescent="0.2">
      <c r="C16" s="48"/>
      <c r="D16" s="117"/>
      <c r="E16" s="49"/>
    </row>
    <row r="17" spans="3:5" s="42" customFormat="1" ht="15" customHeight="1" x14ac:dyDescent="0.2">
      <c r="C17" s="43" t="s">
        <v>60</v>
      </c>
      <c r="D17" s="125" t="s">
        <v>165</v>
      </c>
      <c r="E17" s="41"/>
    </row>
    <row r="18" spans="3:5" s="42" customFormat="1" ht="15" customHeight="1" x14ac:dyDescent="0.2">
      <c r="C18" s="46"/>
      <c r="D18" s="64" t="s">
        <v>88</v>
      </c>
      <c r="E18" s="41"/>
    </row>
    <row r="19" spans="3:5" ht="15" customHeight="1" x14ac:dyDescent="0.2">
      <c r="C19" s="50"/>
      <c r="D19" s="116"/>
    </row>
    <row r="20" spans="3:5" ht="15" customHeight="1" x14ac:dyDescent="0.2">
      <c r="C20" s="46" t="s">
        <v>60</v>
      </c>
      <c r="D20" s="64" t="s">
        <v>153</v>
      </c>
    </row>
    <row r="21" spans="3:5" ht="68.400000000000006" customHeight="1" x14ac:dyDescent="0.2">
      <c r="C21" s="44"/>
      <c r="D21" s="64" t="s">
        <v>83</v>
      </c>
    </row>
    <row r="22" spans="3:5" ht="15" customHeight="1" x14ac:dyDescent="0.2">
      <c r="C22" s="44"/>
      <c r="D22" s="118"/>
    </row>
    <row r="23" spans="3:5" ht="15" customHeight="1" x14ac:dyDescent="0.2">
      <c r="C23" s="53" t="s">
        <v>59</v>
      </c>
      <c r="D23" s="112" t="s">
        <v>177</v>
      </c>
    </row>
    <row r="24" spans="3:5" ht="15" customHeight="1" x14ac:dyDescent="0.2">
      <c r="C24" s="44"/>
      <c r="D24" s="64" t="s">
        <v>89</v>
      </c>
    </row>
    <row r="25" spans="3:5" ht="15" customHeight="1" x14ac:dyDescent="0.2">
      <c r="C25" s="50"/>
      <c r="D25" s="119"/>
    </row>
    <row r="26" spans="3:5" ht="15" customHeight="1" x14ac:dyDescent="0.2">
      <c r="C26" s="46" t="s">
        <v>60</v>
      </c>
      <c r="D26" s="117" t="s">
        <v>166</v>
      </c>
    </row>
    <row r="27" spans="3:5" ht="26.4" x14ac:dyDescent="0.2">
      <c r="C27" s="46"/>
      <c r="D27" s="64" t="s">
        <v>90</v>
      </c>
    </row>
    <row r="28" spans="3:5" ht="17.25" customHeight="1" x14ac:dyDescent="0.2">
      <c r="C28" s="45"/>
      <c r="D28" s="115"/>
    </row>
    <row r="29" spans="3:5" ht="17.25" customHeight="1" x14ac:dyDescent="0.2">
      <c r="C29" s="46" t="s">
        <v>60</v>
      </c>
      <c r="D29" s="64" t="s">
        <v>154</v>
      </c>
    </row>
    <row r="30" spans="3:5" ht="85.2" customHeight="1" x14ac:dyDescent="0.2">
      <c r="C30" s="46"/>
      <c r="D30" s="64" t="s">
        <v>81</v>
      </c>
    </row>
    <row r="31" spans="3:5" ht="15" customHeight="1" x14ac:dyDescent="0.2">
      <c r="C31" s="45"/>
      <c r="D31" s="115"/>
    </row>
    <row r="32" spans="3:5" ht="15" customHeight="1" x14ac:dyDescent="0.2">
      <c r="C32" s="43" t="s">
        <v>59</v>
      </c>
      <c r="D32" s="125" t="s">
        <v>155</v>
      </c>
    </row>
    <row r="33" spans="3:4" ht="94.8" customHeight="1" x14ac:dyDescent="0.2">
      <c r="C33" s="67"/>
      <c r="D33" s="64" t="s">
        <v>95</v>
      </c>
    </row>
    <row r="34" spans="3:4" ht="15" customHeight="1" x14ac:dyDescent="0.2">
      <c r="C34" s="45"/>
      <c r="D34" s="115"/>
    </row>
    <row r="35" spans="3:4" ht="15" customHeight="1" x14ac:dyDescent="0.2">
      <c r="C35" s="53" t="s">
        <v>59</v>
      </c>
      <c r="D35" s="112" t="s">
        <v>178</v>
      </c>
    </row>
    <row r="36" spans="3:4" ht="15" customHeight="1" x14ac:dyDescent="0.2">
      <c r="C36" s="46"/>
      <c r="D36" s="64" t="s">
        <v>91</v>
      </c>
    </row>
    <row r="37" spans="3:4" ht="15" customHeight="1" x14ac:dyDescent="0.2">
      <c r="C37" s="45"/>
      <c r="D37" s="115"/>
    </row>
    <row r="38" spans="3:4" ht="15" customHeight="1" x14ac:dyDescent="0.2">
      <c r="C38" s="53" t="s">
        <v>59</v>
      </c>
      <c r="D38" s="112" t="s">
        <v>167</v>
      </c>
    </row>
    <row r="39" spans="3:4" ht="27.6" customHeight="1" x14ac:dyDescent="0.2">
      <c r="C39" s="46"/>
      <c r="D39" s="64" t="s">
        <v>93</v>
      </c>
    </row>
    <row r="40" spans="3:4" ht="15" customHeight="1" x14ac:dyDescent="0.2">
      <c r="C40" s="45"/>
      <c r="D40" s="115"/>
    </row>
    <row r="41" spans="3:4" ht="15" customHeight="1" x14ac:dyDescent="0.2">
      <c r="C41" s="43" t="s">
        <v>59</v>
      </c>
      <c r="D41" s="125" t="s">
        <v>156</v>
      </c>
    </row>
    <row r="42" spans="3:4" ht="97.2" customHeight="1" x14ac:dyDescent="0.2">
      <c r="C42" s="46"/>
      <c r="D42" s="64" t="s">
        <v>94</v>
      </c>
    </row>
    <row r="43" spans="3:4" ht="15" customHeight="1" x14ac:dyDescent="0.2">
      <c r="C43" s="65"/>
      <c r="D43" s="116"/>
    </row>
    <row r="44" spans="3:4" ht="15" customHeight="1" x14ac:dyDescent="0.2">
      <c r="C44" s="66" t="s">
        <v>59</v>
      </c>
      <c r="D44" s="120" t="s">
        <v>179</v>
      </c>
    </row>
    <row r="45" spans="3:4" ht="33" customHeight="1" x14ac:dyDescent="0.2">
      <c r="C45" s="67"/>
      <c r="D45" s="117" t="s">
        <v>97</v>
      </c>
    </row>
    <row r="46" spans="3:4" ht="15" customHeight="1" x14ac:dyDescent="0.2">
      <c r="C46" s="45"/>
      <c r="D46" s="115"/>
    </row>
    <row r="47" spans="3:4" ht="15" customHeight="1" x14ac:dyDescent="0.2">
      <c r="C47" s="53" t="s">
        <v>59</v>
      </c>
      <c r="D47" s="112" t="s">
        <v>168</v>
      </c>
    </row>
    <row r="48" spans="3:4" ht="40.200000000000003" customHeight="1" x14ac:dyDescent="0.2">
      <c r="C48" s="46"/>
      <c r="D48" s="117" t="s">
        <v>109</v>
      </c>
    </row>
    <row r="49" spans="3:4" ht="15" customHeight="1" x14ac:dyDescent="0.2">
      <c r="C49" s="45"/>
      <c r="D49" s="116"/>
    </row>
    <row r="50" spans="3:4" ht="15" customHeight="1" x14ac:dyDescent="0.2">
      <c r="C50" s="53" t="s">
        <v>59</v>
      </c>
      <c r="D50" s="112" t="s">
        <v>180</v>
      </c>
    </row>
    <row r="51" spans="3:4" ht="15" customHeight="1" x14ac:dyDescent="0.2">
      <c r="C51" s="67"/>
      <c r="D51" s="64" t="s">
        <v>110</v>
      </c>
    </row>
    <row r="52" spans="3:4" ht="30.6" customHeight="1" x14ac:dyDescent="0.2">
      <c r="C52" s="46"/>
      <c r="D52" s="64" t="s">
        <v>115</v>
      </c>
    </row>
    <row r="53" spans="3:4" ht="15" customHeight="1" x14ac:dyDescent="0.2">
      <c r="C53" s="65"/>
      <c r="D53" s="116"/>
    </row>
    <row r="54" spans="3:4" ht="15" customHeight="1" x14ac:dyDescent="0.2">
      <c r="C54" s="43" t="s">
        <v>59</v>
      </c>
      <c r="D54" s="125" t="s">
        <v>157</v>
      </c>
    </row>
    <row r="55" spans="3:4" ht="71.400000000000006" customHeight="1" x14ac:dyDescent="0.2">
      <c r="C55" s="46"/>
      <c r="D55" s="64" t="s">
        <v>116</v>
      </c>
    </row>
    <row r="56" spans="3:4" ht="15" customHeight="1" x14ac:dyDescent="0.2">
      <c r="C56" s="65"/>
      <c r="D56" s="116"/>
    </row>
    <row r="57" spans="3:4" ht="15" customHeight="1" x14ac:dyDescent="0.2">
      <c r="C57" s="53" t="s">
        <v>59</v>
      </c>
      <c r="D57" s="112" t="s">
        <v>169</v>
      </c>
    </row>
    <row r="58" spans="3:4" ht="46.2" customHeight="1" x14ac:dyDescent="0.2">
      <c r="C58" s="46"/>
      <c r="D58" s="64" t="s">
        <v>111</v>
      </c>
    </row>
    <row r="59" spans="3:4" ht="13.2" customHeight="1" x14ac:dyDescent="0.2">
      <c r="C59" s="45"/>
      <c r="D59" s="115"/>
    </row>
    <row r="60" spans="3:4" ht="15" customHeight="1" x14ac:dyDescent="0.2">
      <c r="C60" s="53" t="s">
        <v>59</v>
      </c>
      <c r="D60" s="112" t="s">
        <v>181</v>
      </c>
    </row>
    <row r="61" spans="3:4" ht="15" customHeight="1" x14ac:dyDescent="0.2">
      <c r="C61" s="46"/>
      <c r="D61" s="64" t="s">
        <v>104</v>
      </c>
    </row>
    <row r="62" spans="3:4" ht="26.4" customHeight="1" x14ac:dyDescent="0.2">
      <c r="C62" s="46"/>
      <c r="D62" s="64" t="s">
        <v>105</v>
      </c>
    </row>
    <row r="63" spans="3:4" ht="42" customHeight="1" x14ac:dyDescent="0.2">
      <c r="C63" s="46"/>
      <c r="D63" s="64" t="s">
        <v>106</v>
      </c>
    </row>
    <row r="64" spans="3:4" s="51" customFormat="1" ht="42" customHeight="1" x14ac:dyDescent="0.2">
      <c r="C64" s="110"/>
      <c r="D64" s="64" t="s">
        <v>107</v>
      </c>
    </row>
    <row r="65" spans="1:6" ht="29.4" customHeight="1" x14ac:dyDescent="0.2">
      <c r="C65" s="46"/>
      <c r="D65" s="64" t="s">
        <v>108</v>
      </c>
    </row>
    <row r="66" spans="1:6" ht="16.8" customHeight="1" x14ac:dyDescent="0.2">
      <c r="C66" s="46"/>
      <c r="D66" s="64" t="s">
        <v>112</v>
      </c>
    </row>
    <row r="67" spans="1:6" s="107" customFormat="1" ht="15" customHeight="1" x14ac:dyDescent="0.2">
      <c r="A67" s="60"/>
      <c r="C67" s="45"/>
      <c r="D67" s="115"/>
      <c r="E67" s="106"/>
    </row>
    <row r="68" spans="1:6" ht="15" customHeight="1" x14ac:dyDescent="0.2">
      <c r="C68" s="43" t="s">
        <v>59</v>
      </c>
      <c r="D68" s="125" t="s">
        <v>158</v>
      </c>
    </row>
    <row r="69" spans="1:6" ht="81.599999999999994" customHeight="1" x14ac:dyDescent="0.2">
      <c r="C69" s="46"/>
      <c r="D69" s="64" t="s">
        <v>114</v>
      </c>
      <c r="F69" s="57"/>
    </row>
    <row r="70" spans="1:6" s="107" customFormat="1" ht="15" customHeight="1" x14ac:dyDescent="0.2">
      <c r="A70" s="60"/>
      <c r="C70" s="45"/>
      <c r="D70" s="115"/>
      <c r="E70" s="106"/>
    </row>
    <row r="71" spans="1:6" ht="15" customHeight="1" x14ac:dyDescent="0.2">
      <c r="C71" s="53" t="s">
        <v>59</v>
      </c>
      <c r="D71" s="112" t="s">
        <v>170</v>
      </c>
      <c r="F71" s="57"/>
    </row>
    <row r="72" spans="1:6" ht="30" customHeight="1" x14ac:dyDescent="0.2">
      <c r="C72" s="67"/>
      <c r="D72" s="64" t="s">
        <v>113</v>
      </c>
    </row>
    <row r="73" spans="1:6" ht="15" customHeight="1" x14ac:dyDescent="0.2">
      <c r="C73" s="45"/>
      <c r="D73" s="115"/>
    </row>
    <row r="74" spans="1:6" ht="15" customHeight="1" x14ac:dyDescent="0.2">
      <c r="C74" s="43" t="s">
        <v>59</v>
      </c>
      <c r="D74" s="125" t="s">
        <v>159</v>
      </c>
    </row>
    <row r="75" spans="1:6" ht="15" customHeight="1" x14ac:dyDescent="0.2">
      <c r="C75" s="46"/>
      <c r="D75" s="64" t="s">
        <v>122</v>
      </c>
    </row>
    <row r="76" spans="1:6" ht="15" customHeight="1" x14ac:dyDescent="0.2">
      <c r="C76" s="45"/>
      <c r="D76" s="115"/>
    </row>
    <row r="77" spans="1:6" ht="15" customHeight="1" x14ac:dyDescent="0.2">
      <c r="C77" s="53" t="s">
        <v>59</v>
      </c>
      <c r="D77" s="112" t="s">
        <v>182</v>
      </c>
    </row>
    <row r="78" spans="1:6" ht="15" customHeight="1" x14ac:dyDescent="0.2">
      <c r="C78" s="67"/>
      <c r="D78" s="121" t="s">
        <v>117</v>
      </c>
    </row>
    <row r="79" spans="1:6" ht="31.8" customHeight="1" x14ac:dyDescent="0.2">
      <c r="C79" s="46"/>
      <c r="D79" s="64" t="s">
        <v>118</v>
      </c>
    </row>
    <row r="80" spans="1:6" ht="41.4" customHeight="1" x14ac:dyDescent="0.2">
      <c r="C80" s="46"/>
      <c r="D80" s="117" t="s">
        <v>123</v>
      </c>
    </row>
    <row r="81" spans="3:5" ht="44.4" customHeight="1" x14ac:dyDescent="0.2">
      <c r="C81" s="46"/>
      <c r="D81" s="118" t="s">
        <v>119</v>
      </c>
    </row>
    <row r="82" spans="3:5" ht="15" customHeight="1" x14ac:dyDescent="0.2">
      <c r="C82" s="65"/>
      <c r="D82" s="119"/>
    </row>
    <row r="83" spans="3:5" ht="15" customHeight="1" x14ac:dyDescent="0.2">
      <c r="C83" s="53" t="s">
        <v>59</v>
      </c>
      <c r="D83" s="112" t="s">
        <v>171</v>
      </c>
    </row>
    <row r="84" spans="3:5" s="59" customFormat="1" ht="70.8" customHeight="1" x14ac:dyDescent="0.2">
      <c r="C84" s="46"/>
      <c r="D84" s="117" t="s">
        <v>124</v>
      </c>
      <c r="E84" s="58"/>
    </row>
    <row r="85" spans="3:5" s="59" customFormat="1" ht="15" customHeight="1" x14ac:dyDescent="0.2">
      <c r="C85" s="105"/>
      <c r="D85" s="119"/>
      <c r="E85" s="58"/>
    </row>
    <row r="86" spans="3:5" s="59" customFormat="1" ht="15" customHeight="1" x14ac:dyDescent="0.2">
      <c r="C86" s="43" t="s">
        <v>59</v>
      </c>
      <c r="D86" s="125" t="s">
        <v>160</v>
      </c>
      <c r="E86" s="58"/>
    </row>
    <row r="87" spans="3:5" ht="67.2" customHeight="1" x14ac:dyDescent="0.2">
      <c r="C87" s="46"/>
      <c r="D87" s="64" t="s">
        <v>125</v>
      </c>
    </row>
    <row r="88" spans="3:5" ht="15" customHeight="1" x14ac:dyDescent="0.2">
      <c r="C88" s="45"/>
      <c r="D88" s="115"/>
    </row>
    <row r="89" spans="3:5" ht="15" customHeight="1" x14ac:dyDescent="0.2">
      <c r="C89" s="53" t="s">
        <v>59</v>
      </c>
      <c r="D89" s="112" t="s">
        <v>183</v>
      </c>
    </row>
    <row r="90" spans="3:5" ht="43.8" customHeight="1" x14ac:dyDescent="0.2">
      <c r="C90" s="46"/>
      <c r="D90" s="64" t="s">
        <v>126</v>
      </c>
    </row>
    <row r="91" spans="3:5" ht="27.6" customHeight="1" x14ac:dyDescent="0.2">
      <c r="C91" s="46"/>
      <c r="D91" s="117" t="s">
        <v>120</v>
      </c>
    </row>
    <row r="92" spans="3:5" ht="15" customHeight="1" x14ac:dyDescent="0.2">
      <c r="C92" s="108"/>
      <c r="D92" s="118" t="s">
        <v>121</v>
      </c>
    </row>
    <row r="93" spans="3:5" ht="15" customHeight="1" x14ac:dyDescent="0.2">
      <c r="C93" s="45"/>
      <c r="D93" s="115"/>
    </row>
    <row r="94" spans="3:5" ht="15" customHeight="1" x14ac:dyDescent="0.2">
      <c r="C94" s="53" t="s">
        <v>59</v>
      </c>
      <c r="D94" s="112" t="s">
        <v>172</v>
      </c>
    </row>
    <row r="95" spans="3:5" ht="30" customHeight="1" x14ac:dyDescent="0.2">
      <c r="C95" s="67"/>
      <c r="D95" s="118" t="s">
        <v>127</v>
      </c>
    </row>
    <row r="96" spans="3:5" ht="15" customHeight="1" x14ac:dyDescent="0.2">
      <c r="C96" s="46"/>
      <c r="D96" s="64"/>
    </row>
    <row r="97" spans="3:6" ht="15" customHeight="1" x14ac:dyDescent="0.2">
      <c r="C97" s="53" t="s">
        <v>59</v>
      </c>
      <c r="D97" s="112" t="s">
        <v>184</v>
      </c>
    </row>
    <row r="98" spans="3:6" ht="15" customHeight="1" x14ac:dyDescent="0.2">
      <c r="C98" s="67"/>
      <c r="D98" s="64" t="s">
        <v>134</v>
      </c>
      <c r="E98" s="56"/>
      <c r="F98" s="51"/>
    </row>
    <row r="99" spans="3:6" ht="40.799999999999997" customHeight="1" x14ac:dyDescent="0.2">
      <c r="C99" s="67"/>
      <c r="D99" s="64" t="s">
        <v>139</v>
      </c>
      <c r="E99" s="54"/>
      <c r="F99" s="51"/>
    </row>
    <row r="100" spans="3:6" ht="29.4" customHeight="1" x14ac:dyDescent="0.2">
      <c r="C100" s="67"/>
      <c r="D100" s="64" t="s">
        <v>140</v>
      </c>
      <c r="E100" s="54"/>
      <c r="F100" s="51"/>
    </row>
    <row r="101" spans="3:6" ht="15" customHeight="1" x14ac:dyDescent="0.2">
      <c r="C101" s="46"/>
      <c r="D101" s="64"/>
    </row>
    <row r="102" spans="3:6" ht="15" customHeight="1" x14ac:dyDescent="0.2">
      <c r="C102" s="43" t="s">
        <v>59</v>
      </c>
      <c r="D102" s="125" t="s">
        <v>161</v>
      </c>
    </row>
    <row r="103" spans="3:6" ht="15" customHeight="1" x14ac:dyDescent="0.2">
      <c r="C103" s="67"/>
      <c r="D103" s="64" t="s">
        <v>135</v>
      </c>
    </row>
    <row r="104" spans="3:6" ht="15" customHeight="1" x14ac:dyDescent="0.2">
      <c r="C104" s="46"/>
      <c r="D104" s="64"/>
    </row>
    <row r="105" spans="3:6" ht="15" customHeight="1" x14ac:dyDescent="0.2">
      <c r="C105" s="53" t="s">
        <v>59</v>
      </c>
      <c r="D105" s="112" t="s">
        <v>173</v>
      </c>
    </row>
    <row r="106" spans="3:6" ht="73.2" customHeight="1" x14ac:dyDescent="0.2">
      <c r="C106" s="46"/>
      <c r="D106" s="64" t="s">
        <v>136</v>
      </c>
    </row>
    <row r="107" spans="3:6" ht="15" customHeight="1" x14ac:dyDescent="0.2">
      <c r="C107" s="46"/>
      <c r="D107" s="64"/>
    </row>
    <row r="108" spans="3:6" ht="15" customHeight="1" x14ac:dyDescent="0.2">
      <c r="C108" s="53" t="s">
        <v>59</v>
      </c>
      <c r="D108" s="112" t="s">
        <v>185</v>
      </c>
    </row>
    <row r="109" spans="3:6" ht="15" customHeight="1" x14ac:dyDescent="0.2">
      <c r="C109" s="67"/>
      <c r="D109" s="64" t="s">
        <v>137</v>
      </c>
    </row>
    <row r="110" spans="3:6" ht="33.6" customHeight="1" x14ac:dyDescent="0.2">
      <c r="C110" s="46"/>
      <c r="D110" s="64" t="s">
        <v>141</v>
      </c>
    </row>
    <row r="111" spans="3:6" ht="15" customHeight="1" x14ac:dyDescent="0.2">
      <c r="C111" s="67"/>
      <c r="D111" s="64"/>
    </row>
    <row r="112" spans="3:6" ht="15" customHeight="1" x14ac:dyDescent="0.2">
      <c r="C112" s="43" t="s">
        <v>59</v>
      </c>
      <c r="D112" s="125" t="s">
        <v>162</v>
      </c>
    </row>
    <row r="113" spans="3:4" ht="88.2" customHeight="1" x14ac:dyDescent="0.2">
      <c r="C113" s="46"/>
      <c r="D113" s="64" t="s">
        <v>142</v>
      </c>
    </row>
    <row r="114" spans="3:4" ht="15" customHeight="1" x14ac:dyDescent="0.2">
      <c r="C114" s="67"/>
      <c r="D114" s="64"/>
    </row>
    <row r="115" spans="3:4" ht="15" customHeight="1" x14ac:dyDescent="0.2">
      <c r="C115" s="53" t="s">
        <v>59</v>
      </c>
      <c r="D115" s="112" t="s">
        <v>174</v>
      </c>
    </row>
    <row r="116" spans="3:4" ht="54.6" customHeight="1" x14ac:dyDescent="0.2">
      <c r="C116" s="46"/>
      <c r="D116" s="64" t="s">
        <v>138</v>
      </c>
    </row>
    <row r="117" spans="3:4" ht="15" customHeight="1" x14ac:dyDescent="0.2">
      <c r="C117" s="67"/>
      <c r="D117" s="64"/>
    </row>
    <row r="118" spans="3:4" ht="15" customHeight="1" x14ac:dyDescent="0.2">
      <c r="C118" s="136" t="s">
        <v>59</v>
      </c>
      <c r="D118" s="126" t="s">
        <v>163</v>
      </c>
    </row>
    <row r="119" spans="3:4" ht="84" customHeight="1" x14ac:dyDescent="0.2">
      <c r="C119" s="137"/>
      <c r="D119" s="127" t="s">
        <v>143</v>
      </c>
    </row>
    <row r="120" spans="3:4" ht="15" customHeight="1" x14ac:dyDescent="0.2">
      <c r="C120" s="137"/>
      <c r="D120" s="128"/>
    </row>
    <row r="121" spans="3:4" ht="15" customHeight="1" x14ac:dyDescent="0.2">
      <c r="C121" s="138" t="s">
        <v>60</v>
      </c>
      <c r="D121" s="127" t="s">
        <v>186</v>
      </c>
    </row>
    <row r="122" spans="3:4" ht="100.2" customHeight="1" x14ac:dyDescent="0.2">
      <c r="C122" s="139"/>
      <c r="D122" s="127" t="s">
        <v>144</v>
      </c>
    </row>
    <row r="123" spans="3:4" ht="15" customHeight="1" x14ac:dyDescent="0.2">
      <c r="C123" s="140"/>
      <c r="D123" s="129"/>
    </row>
    <row r="124" spans="3:4" ht="15" customHeight="1" x14ac:dyDescent="0.2">
      <c r="C124" s="139" t="s">
        <v>59</v>
      </c>
      <c r="D124" s="127" t="s">
        <v>175</v>
      </c>
    </row>
    <row r="125" spans="3:4" ht="57.6" customHeight="1" x14ac:dyDescent="0.2">
      <c r="C125" s="139"/>
      <c r="D125" s="127" t="s">
        <v>147</v>
      </c>
    </row>
    <row r="126" spans="3:4" ht="15" customHeight="1" x14ac:dyDescent="0.2">
      <c r="C126" s="141"/>
      <c r="D126" s="130"/>
    </row>
    <row r="127" spans="3:4" ht="15" customHeight="1" x14ac:dyDescent="0.2">
      <c r="C127" s="138" t="s">
        <v>59</v>
      </c>
      <c r="D127" s="131" t="s">
        <v>188</v>
      </c>
    </row>
    <row r="128" spans="3:4" ht="98.4" customHeight="1" x14ac:dyDescent="0.2">
      <c r="C128" s="138"/>
      <c r="D128" s="132" t="s">
        <v>145</v>
      </c>
    </row>
    <row r="129" spans="3:4" ht="15" customHeight="1" x14ac:dyDescent="0.2">
      <c r="C129" s="142"/>
      <c r="D129" s="133"/>
    </row>
    <row r="130" spans="3:4" ht="15" customHeight="1" x14ac:dyDescent="0.2">
      <c r="C130" s="139" t="s">
        <v>59</v>
      </c>
      <c r="D130" s="127" t="s">
        <v>187</v>
      </c>
    </row>
    <row r="131" spans="3:4" ht="44.4" customHeight="1" x14ac:dyDescent="0.2">
      <c r="C131" s="139"/>
      <c r="D131" s="127" t="s">
        <v>146</v>
      </c>
    </row>
    <row r="132" spans="3:4" ht="16.2" customHeight="1" x14ac:dyDescent="0.2">
      <c r="C132" s="141"/>
      <c r="D132" s="130"/>
    </row>
    <row r="133" spans="3:4" ht="15" customHeight="1" x14ac:dyDescent="0.2">
      <c r="C133" s="143" t="s">
        <v>59</v>
      </c>
      <c r="D133" s="134" t="s">
        <v>176</v>
      </c>
    </row>
    <row r="134" spans="3:4" ht="48" customHeight="1" x14ac:dyDescent="0.2">
      <c r="C134" s="144"/>
      <c r="D134" s="135" t="s">
        <v>148</v>
      </c>
    </row>
    <row r="135" spans="3:4" ht="15" customHeight="1" x14ac:dyDescent="0.2">
      <c r="C135" s="137"/>
      <c r="D135" s="135"/>
    </row>
    <row r="136" spans="3:4" ht="15" customHeight="1" x14ac:dyDescent="0.2">
      <c r="C136" s="136" t="s">
        <v>59</v>
      </c>
      <c r="D136" s="126" t="s">
        <v>195</v>
      </c>
    </row>
    <row r="137" spans="3:4" ht="14.4" customHeight="1" x14ac:dyDescent="0.2">
      <c r="C137" s="137"/>
      <c r="D137" s="127" t="s">
        <v>206</v>
      </c>
    </row>
    <row r="138" spans="3:4" ht="15" customHeight="1" x14ac:dyDescent="0.2">
      <c r="C138" s="137"/>
      <c r="D138" s="128"/>
    </row>
    <row r="139" spans="3:4" ht="15" customHeight="1" x14ac:dyDescent="0.2">
      <c r="C139" s="138" t="s">
        <v>60</v>
      </c>
      <c r="D139" s="127" t="s">
        <v>196</v>
      </c>
    </row>
    <row r="140" spans="3:4" ht="27.6" customHeight="1" x14ac:dyDescent="0.2">
      <c r="C140" s="138"/>
      <c r="D140" s="127" t="s">
        <v>201</v>
      </c>
    </row>
    <row r="141" spans="3:4" ht="15" customHeight="1" x14ac:dyDescent="0.2">
      <c r="C141" s="140"/>
      <c r="D141" s="129"/>
    </row>
    <row r="142" spans="3:4" ht="15" customHeight="1" x14ac:dyDescent="0.2">
      <c r="C142" s="165" t="s">
        <v>59</v>
      </c>
      <c r="D142" s="127" t="s">
        <v>197</v>
      </c>
    </row>
    <row r="143" spans="3:4" ht="54.6" customHeight="1" x14ac:dyDescent="0.2">
      <c r="C143" s="137"/>
      <c r="D143" s="127" t="s">
        <v>202</v>
      </c>
    </row>
    <row r="144" spans="3:4" ht="15" customHeight="1" x14ac:dyDescent="0.2">
      <c r="C144" s="141"/>
      <c r="D144" s="130"/>
    </row>
    <row r="145" spans="3:4" ht="15" customHeight="1" x14ac:dyDescent="0.2">
      <c r="C145" s="138" t="s">
        <v>59</v>
      </c>
      <c r="D145" s="131" t="s">
        <v>198</v>
      </c>
    </row>
    <row r="146" spans="3:4" ht="95.4" customHeight="1" x14ac:dyDescent="0.2">
      <c r="C146" s="138"/>
      <c r="D146" s="127" t="s">
        <v>203</v>
      </c>
    </row>
    <row r="147" spans="3:4" ht="15" customHeight="1" x14ac:dyDescent="0.2">
      <c r="C147" s="142"/>
      <c r="D147" s="166"/>
    </row>
    <row r="148" spans="3:4" ht="15" customHeight="1" x14ac:dyDescent="0.2">
      <c r="C148" s="165" t="s">
        <v>59</v>
      </c>
      <c r="D148" s="127" t="s">
        <v>199</v>
      </c>
    </row>
    <row r="149" spans="3:4" ht="14.4" customHeight="1" x14ac:dyDescent="0.2">
      <c r="C149" s="137"/>
      <c r="D149" s="127" t="s">
        <v>204</v>
      </c>
    </row>
    <row r="150" spans="3:4" ht="16.2" customHeight="1" x14ac:dyDescent="0.2">
      <c r="C150" s="141"/>
      <c r="D150" s="130"/>
    </row>
    <row r="151" spans="3:4" ht="15" customHeight="1" x14ac:dyDescent="0.2">
      <c r="C151" s="143" t="s">
        <v>59</v>
      </c>
      <c r="D151" s="134" t="s">
        <v>200</v>
      </c>
    </row>
    <row r="152" spans="3:4" ht="28.2" customHeight="1" x14ac:dyDescent="0.2">
      <c r="C152" s="137"/>
      <c r="D152" s="127" t="s">
        <v>205</v>
      </c>
    </row>
    <row r="153" spans="3:4" ht="15" customHeight="1" x14ac:dyDescent="0.2">
      <c r="C153" s="137"/>
      <c r="D153" s="135"/>
    </row>
    <row r="154" spans="3:4" ht="15" customHeight="1" x14ac:dyDescent="0.2">
      <c r="C154" s="136" t="s">
        <v>59</v>
      </c>
      <c r="D154" s="131" t="s">
        <v>216</v>
      </c>
    </row>
    <row r="155" spans="3:4" ht="57" customHeight="1" x14ac:dyDescent="0.2">
      <c r="C155" s="46"/>
      <c r="D155" s="127" t="s">
        <v>222</v>
      </c>
    </row>
    <row r="156" spans="3:4" ht="15" customHeight="1" x14ac:dyDescent="0.2">
      <c r="C156" s="65"/>
      <c r="D156" s="119"/>
    </row>
    <row r="157" spans="3:4" ht="15" customHeight="1" x14ac:dyDescent="0.2">
      <c r="C157" s="136" t="s">
        <v>59</v>
      </c>
      <c r="D157" s="131" t="s">
        <v>217</v>
      </c>
    </row>
    <row r="158" spans="3:4" ht="33" customHeight="1" x14ac:dyDescent="0.2">
      <c r="C158" s="46"/>
      <c r="D158" s="127" t="s">
        <v>221</v>
      </c>
    </row>
    <row r="159" spans="3:4" ht="15" customHeight="1" x14ac:dyDescent="0.2">
      <c r="C159" s="65"/>
      <c r="D159" s="119"/>
    </row>
    <row r="160" spans="3:4" ht="15" customHeight="1" x14ac:dyDescent="0.2">
      <c r="C160" s="136" t="s">
        <v>59</v>
      </c>
      <c r="D160" s="131" t="s">
        <v>213</v>
      </c>
    </row>
    <row r="161" spans="3:4" ht="70.8" customHeight="1" x14ac:dyDescent="0.2">
      <c r="C161" s="46"/>
      <c r="D161" s="127" t="s">
        <v>223</v>
      </c>
    </row>
    <row r="162" spans="3:4" ht="15" customHeight="1" x14ac:dyDescent="0.2">
      <c r="C162" s="65"/>
      <c r="D162" s="119"/>
    </row>
    <row r="163" spans="3:4" ht="15" customHeight="1" x14ac:dyDescent="0.2">
      <c r="C163" s="136" t="s">
        <v>59</v>
      </c>
      <c r="D163" s="131" t="s">
        <v>218</v>
      </c>
    </row>
    <row r="164" spans="3:4" ht="27" customHeight="1" x14ac:dyDescent="0.2">
      <c r="C164" s="46"/>
      <c r="D164" s="127" t="s">
        <v>224</v>
      </c>
    </row>
    <row r="165" spans="3:4" ht="15" customHeight="1" x14ac:dyDescent="0.2">
      <c r="C165" s="65"/>
      <c r="D165" s="119"/>
    </row>
    <row r="166" spans="3:4" ht="15" customHeight="1" x14ac:dyDescent="0.2">
      <c r="C166" s="136" t="s">
        <v>59</v>
      </c>
      <c r="D166" s="131" t="s">
        <v>219</v>
      </c>
    </row>
    <row r="167" spans="3:4" ht="56.4" customHeight="1" x14ac:dyDescent="0.2">
      <c r="C167" s="46"/>
      <c r="D167" s="127" t="s">
        <v>225</v>
      </c>
    </row>
    <row r="168" spans="3:4" ht="15" customHeight="1" x14ac:dyDescent="0.2">
      <c r="C168" s="65"/>
      <c r="D168" s="119"/>
    </row>
    <row r="169" spans="3:4" ht="15" customHeight="1" x14ac:dyDescent="0.2">
      <c r="C169" s="136" t="s">
        <v>59</v>
      </c>
      <c r="D169" s="131" t="s">
        <v>220</v>
      </c>
    </row>
    <row r="170" spans="3:4" ht="55.2" customHeight="1" x14ac:dyDescent="0.2">
      <c r="C170" s="46"/>
      <c r="D170" s="127" t="s">
        <v>226</v>
      </c>
    </row>
    <row r="171" spans="3:4" ht="15" customHeight="1" x14ac:dyDescent="0.2">
      <c r="C171" s="67"/>
      <c r="D171" s="118"/>
    </row>
    <row r="172" spans="3:4" ht="15" customHeight="1" x14ac:dyDescent="0.2">
      <c r="C172" s="138" t="s">
        <v>59</v>
      </c>
      <c r="D172" s="131" t="s">
        <v>238</v>
      </c>
    </row>
    <row r="173" spans="3:4" s="51" customFormat="1" ht="82.2" customHeight="1" x14ac:dyDescent="0.2">
      <c r="C173" s="198"/>
      <c r="D173" s="199" t="s">
        <v>248</v>
      </c>
    </row>
    <row r="174" spans="3:4" s="51" customFormat="1" ht="15" customHeight="1" x14ac:dyDescent="0.2">
      <c r="C174" s="200"/>
      <c r="D174" s="119"/>
    </row>
    <row r="175" spans="3:4" s="51" customFormat="1" ht="15" customHeight="1" x14ac:dyDescent="0.2">
      <c r="C175" s="142" t="s">
        <v>59</v>
      </c>
      <c r="D175" s="128" t="s">
        <v>239</v>
      </c>
    </row>
    <row r="176" spans="3:4" s="51" customFormat="1" ht="17.399999999999999" customHeight="1" x14ac:dyDescent="0.2">
      <c r="C176" s="110"/>
      <c r="D176" s="127" t="s">
        <v>244</v>
      </c>
    </row>
    <row r="177" spans="3:4" s="51" customFormat="1" ht="15" customHeight="1" x14ac:dyDescent="0.2">
      <c r="C177" s="200"/>
      <c r="D177" s="119"/>
    </row>
    <row r="178" spans="3:4" s="51" customFormat="1" ht="15" customHeight="1" x14ac:dyDescent="0.2">
      <c r="C178" s="136" t="s">
        <v>59</v>
      </c>
      <c r="D178" s="131" t="s">
        <v>240</v>
      </c>
    </row>
    <row r="179" spans="3:4" s="51" customFormat="1" ht="28.8" customHeight="1" x14ac:dyDescent="0.2">
      <c r="C179" s="110"/>
      <c r="D179" s="127" t="s">
        <v>246</v>
      </c>
    </row>
    <row r="180" spans="3:4" s="51" customFormat="1" ht="15" customHeight="1" x14ac:dyDescent="0.2">
      <c r="C180" s="200"/>
      <c r="D180" s="119"/>
    </row>
    <row r="181" spans="3:4" s="51" customFormat="1" ht="15" customHeight="1" x14ac:dyDescent="0.2">
      <c r="C181" s="136" t="s">
        <v>59</v>
      </c>
      <c r="D181" s="131" t="s">
        <v>241</v>
      </c>
    </row>
    <row r="182" spans="3:4" s="51" customFormat="1" ht="55.2" customHeight="1" x14ac:dyDescent="0.2">
      <c r="C182" s="110"/>
      <c r="D182" s="127" t="s">
        <v>245</v>
      </c>
    </row>
    <row r="183" spans="3:4" s="51" customFormat="1" ht="15" customHeight="1" x14ac:dyDescent="0.2">
      <c r="C183" s="200"/>
      <c r="D183" s="119"/>
    </row>
    <row r="184" spans="3:4" s="51" customFormat="1" ht="15" customHeight="1" x14ac:dyDescent="0.2">
      <c r="C184" s="136" t="s">
        <v>59</v>
      </c>
      <c r="D184" s="131" t="s">
        <v>242</v>
      </c>
    </row>
    <row r="185" spans="3:4" s="51" customFormat="1" ht="18.600000000000001" customHeight="1" x14ac:dyDescent="0.2">
      <c r="C185" s="110"/>
      <c r="D185" s="127" t="s">
        <v>247</v>
      </c>
    </row>
    <row r="186" spans="3:4" s="51" customFormat="1" ht="15" customHeight="1" x14ac:dyDescent="0.2">
      <c r="C186" s="200"/>
      <c r="D186" s="119"/>
    </row>
    <row r="187" spans="3:4" s="51" customFormat="1" ht="15" customHeight="1" x14ac:dyDescent="0.2">
      <c r="C187" s="136" t="s">
        <v>59</v>
      </c>
      <c r="D187" s="131" t="s">
        <v>243</v>
      </c>
    </row>
    <row r="188" spans="3:4" s="51" customFormat="1" ht="17.399999999999999" customHeight="1" x14ac:dyDescent="0.2">
      <c r="C188" s="110"/>
      <c r="D188" s="127" t="s">
        <v>258</v>
      </c>
    </row>
    <row r="189" spans="3:4" s="51" customFormat="1" ht="15" customHeight="1" thickBot="1" x14ac:dyDescent="0.25">
      <c r="C189" s="202"/>
      <c r="D189" s="118"/>
    </row>
    <row r="190" spans="3:4" s="51" customFormat="1" ht="15" customHeight="1" x14ac:dyDescent="0.2">
      <c r="C190" s="182" t="s">
        <v>59</v>
      </c>
      <c r="D190" s="183" t="s">
        <v>254</v>
      </c>
    </row>
    <row r="191" spans="3:4" s="51" customFormat="1" ht="15" customHeight="1" x14ac:dyDescent="0.2">
      <c r="C191" s="184"/>
      <c r="D191" s="185" t="s">
        <v>259</v>
      </c>
    </row>
    <row r="192" spans="3:4" s="51" customFormat="1" ht="15" customHeight="1" x14ac:dyDescent="0.2">
      <c r="C192" s="186"/>
      <c r="D192" s="187"/>
    </row>
    <row r="193" spans="3:4" s="51" customFormat="1" ht="15" customHeight="1" x14ac:dyDescent="0.2">
      <c r="C193" s="201" t="s">
        <v>59</v>
      </c>
      <c r="D193" s="188" t="s">
        <v>255</v>
      </c>
    </row>
    <row r="194" spans="3:4" s="51" customFormat="1" ht="15" customHeight="1" x14ac:dyDescent="0.2">
      <c r="C194" s="184"/>
      <c r="D194" s="203" t="s">
        <v>260</v>
      </c>
    </row>
    <row r="195" spans="3:4" s="51" customFormat="1" ht="16.2" customHeight="1" x14ac:dyDescent="0.2">
      <c r="C195" s="186"/>
      <c r="D195" s="204"/>
    </row>
    <row r="196" spans="3:4" s="51" customFormat="1" ht="15" customHeight="1" x14ac:dyDescent="0.2">
      <c r="C196" s="191" t="s">
        <v>59</v>
      </c>
      <c r="D196" s="192" t="s">
        <v>256</v>
      </c>
    </row>
    <row r="197" spans="3:4" s="51" customFormat="1" ht="42" customHeight="1" x14ac:dyDescent="0.2">
      <c r="C197" s="189"/>
      <c r="D197" s="190" t="s">
        <v>261</v>
      </c>
    </row>
    <row r="198" spans="3:4" s="51" customFormat="1" ht="15" customHeight="1" x14ac:dyDescent="0.2">
      <c r="C198" s="186"/>
      <c r="D198" s="187"/>
    </row>
    <row r="199" spans="3:4" s="51" customFormat="1" ht="15" customHeight="1" x14ac:dyDescent="0.2">
      <c r="C199" s="191" t="s">
        <v>59</v>
      </c>
      <c r="D199" s="192" t="s">
        <v>257</v>
      </c>
    </row>
    <row r="200" spans="3:4" s="51" customFormat="1" ht="27" customHeight="1" x14ac:dyDescent="0.2">
      <c r="C200" s="189"/>
      <c r="D200" s="190" t="s">
        <v>262</v>
      </c>
    </row>
    <row r="201" spans="3:4" s="51" customFormat="1" ht="15" customHeight="1" x14ac:dyDescent="0.2">
      <c r="C201" s="186"/>
      <c r="D201" s="187"/>
    </row>
    <row r="202" spans="3:4" s="51" customFormat="1" ht="15" customHeight="1" x14ac:dyDescent="0.2">
      <c r="C202" s="193" t="s">
        <v>59</v>
      </c>
      <c r="D202" s="194" t="s">
        <v>266</v>
      </c>
    </row>
    <row r="203" spans="3:4" s="51" customFormat="1" ht="55.8" customHeight="1" x14ac:dyDescent="0.2">
      <c r="C203" s="189"/>
      <c r="D203" s="190" t="s">
        <v>263</v>
      </c>
    </row>
    <row r="204" spans="3:4" s="51" customFormat="1" ht="15" customHeight="1" thickBot="1" x14ac:dyDescent="0.25">
      <c r="C204" s="195"/>
      <c r="D204" s="196"/>
    </row>
    <row r="206" spans="3:4" ht="15" customHeight="1" x14ac:dyDescent="0.2">
      <c r="D206" s="122"/>
    </row>
    <row r="207" spans="3:4" ht="15" customHeight="1" x14ac:dyDescent="0.2">
      <c r="D207" s="122"/>
    </row>
    <row r="209" spans="4:4" ht="15" customHeight="1" x14ac:dyDescent="0.2">
      <c r="D209" s="123"/>
    </row>
    <row r="210" spans="4:4" ht="15" customHeight="1" x14ac:dyDescent="0.2">
      <c r="D210" s="122"/>
    </row>
    <row r="211" spans="4:4" ht="15" customHeight="1" x14ac:dyDescent="0.2">
      <c r="D211" s="122"/>
    </row>
    <row r="212" spans="4:4" ht="15" customHeight="1" x14ac:dyDescent="0.2">
      <c r="D212" s="122"/>
    </row>
    <row r="213" spans="4:4" ht="15" customHeight="1" x14ac:dyDescent="0.2">
      <c r="D213" s="122"/>
    </row>
    <row r="214" spans="4:4" ht="15" customHeight="1" x14ac:dyDescent="0.2">
      <c r="D214" s="122"/>
    </row>
  </sheetData>
  <phoneticPr fontId="2"/>
  <pageMargins left="0.46" right="0.19685039370078741" top="0.61" bottom="0.41" header="0.28999999999999998" footer="0.31"/>
  <pageSetup paperSize="9" orientation="portrait" horizontalDpi="4294967294"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相談会集計</vt:lpstr>
      <vt:lpstr>相談者属性</vt:lpstr>
      <vt:lpstr>特記事項</vt:lpstr>
      <vt:lpstr>相談会集計!Print_Area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kcy</dc:creator>
  <cp:lastModifiedBy>Owner</cp:lastModifiedBy>
  <cp:lastPrinted>2012-07-24T13:06:01Z</cp:lastPrinted>
  <dcterms:created xsi:type="dcterms:W3CDTF">2006-03-19T23:38:46Z</dcterms:created>
  <dcterms:modified xsi:type="dcterms:W3CDTF">2013-03-27T23:06:55Z</dcterms:modified>
</cp:coreProperties>
</file>