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092" yWindow="-180" windowWidth="13368" windowHeight="9156" tabRatio="487"/>
  </bookViews>
  <sheets>
    <sheet name="相談会集計" sheetId="1" r:id="rId1"/>
    <sheet name="相談者属性" sheetId="3" r:id="rId2"/>
    <sheet name="特記事項" sheetId="2" r:id="rId3"/>
  </sheets>
  <definedNames>
    <definedName name="_xlnm.Print_Area" localSheetId="0">相談会集計!$B$1:$U$75</definedName>
  </definedNames>
  <calcPr calcId="145621"/>
</workbook>
</file>

<file path=xl/calcChain.xml><?xml version="1.0" encoding="utf-8"?>
<calcChain xmlns="http://schemas.openxmlformats.org/spreadsheetml/2006/main">
  <c r="U63" i="1" l="1"/>
  <c r="U64" i="1"/>
  <c r="U65" i="1"/>
  <c r="U66" i="1"/>
  <c r="U67" i="1"/>
  <c r="U62" i="1"/>
  <c r="U61" i="1"/>
  <c r="U60" i="1"/>
  <c r="U59" i="1"/>
  <c r="U58" i="1"/>
  <c r="U57" i="1"/>
  <c r="U56" i="1"/>
  <c r="U55" i="1"/>
  <c r="U54" i="1"/>
  <c r="U53" i="1"/>
  <c r="U52" i="1"/>
  <c r="U51" i="1"/>
  <c r="U50" i="1"/>
  <c r="U49" i="1"/>
  <c r="U44" i="1"/>
  <c r="U45" i="1"/>
  <c r="U46" i="1"/>
  <c r="U47" i="1"/>
  <c r="U48" i="1"/>
  <c r="U43" i="1"/>
  <c r="U42" i="1"/>
  <c r="U41" i="1"/>
  <c r="U40" i="1"/>
  <c r="U39" i="1"/>
  <c r="U38" i="1"/>
  <c r="U37" i="1"/>
  <c r="U36" i="1"/>
  <c r="U35" i="1"/>
  <c r="U34" i="1"/>
  <c r="U33" i="1"/>
  <c r="U32" i="1"/>
  <c r="U28" i="1"/>
  <c r="U29" i="1"/>
  <c r="U30" i="1"/>
  <c r="U31" i="1"/>
  <c r="U23" i="1"/>
  <c r="U24" i="1"/>
  <c r="U25" i="1"/>
  <c r="U26" i="1"/>
  <c r="U27" i="1"/>
  <c r="U20" i="1"/>
  <c r="U21" i="1"/>
  <c r="U22" i="1"/>
  <c r="U17" i="1"/>
  <c r="U18" i="1"/>
  <c r="U19" i="1"/>
  <c r="U16" i="1"/>
  <c r="H21" i="1"/>
  <c r="H20" i="1"/>
  <c r="H19" i="1"/>
  <c r="H18" i="1"/>
  <c r="H17" i="1"/>
  <c r="H16" i="1"/>
  <c r="H15" i="1"/>
  <c r="H14" i="1"/>
  <c r="H13" i="1"/>
  <c r="H12" i="1"/>
  <c r="H11" i="1"/>
  <c r="H10" i="1"/>
  <c r="H9" i="1"/>
  <c r="H8" i="1"/>
  <c r="H7" i="1"/>
  <c r="H6" i="1"/>
  <c r="H5" i="1"/>
  <c r="H4" i="1"/>
  <c r="U14" i="1"/>
  <c r="U15" i="1"/>
  <c r="U13" i="1"/>
  <c r="U12" i="1"/>
  <c r="U11" i="1"/>
  <c r="U10" i="1"/>
  <c r="U68" i="1"/>
  <c r="U9" i="1"/>
  <c r="U8" i="1"/>
  <c r="U7" i="1"/>
  <c r="U6" i="1"/>
  <c r="U5" i="1"/>
  <c r="U4" i="1"/>
  <c r="B69" i="3" l="1"/>
  <c r="G75" i="3"/>
  <c r="M75" i="3"/>
  <c r="L75" i="3"/>
  <c r="K75" i="3"/>
  <c r="I75" i="3"/>
  <c r="H75" i="3"/>
  <c r="E75" i="3"/>
  <c r="D75" i="3"/>
  <c r="C75" i="3"/>
  <c r="R69" i="3"/>
  <c r="Q69" i="3"/>
  <c r="P69" i="3"/>
  <c r="O69" i="3"/>
  <c r="N69" i="3"/>
  <c r="M69" i="3"/>
  <c r="L69" i="3"/>
  <c r="K69" i="3"/>
  <c r="J69" i="3"/>
  <c r="I69" i="3"/>
  <c r="H69" i="3"/>
  <c r="G69" i="3"/>
  <c r="F69" i="3"/>
  <c r="E69" i="3"/>
  <c r="U75" i="1"/>
  <c r="U76" i="1"/>
  <c r="U77" i="1"/>
  <c r="T69" i="1"/>
  <c r="S69" i="1"/>
  <c r="R69" i="1"/>
  <c r="Q69" i="1"/>
  <c r="P69" i="1"/>
  <c r="O69" i="1"/>
  <c r="N69" i="1"/>
  <c r="M69" i="1"/>
  <c r="L69" i="1"/>
  <c r="K69" i="1"/>
  <c r="J69" i="1"/>
  <c r="I69" i="1"/>
  <c r="G69" i="1"/>
  <c r="F69" i="1"/>
  <c r="B69" i="1"/>
  <c r="E69" i="1"/>
  <c r="U74" i="1"/>
  <c r="P70" i="3" l="1"/>
  <c r="N70" i="3"/>
  <c r="R70" i="3"/>
  <c r="O70" i="3"/>
  <c r="Q70" i="3"/>
  <c r="P75" i="3"/>
  <c r="Q75" i="3"/>
  <c r="H69" i="1"/>
  <c r="U69" i="1"/>
  <c r="O75" i="3"/>
  <c r="J75" i="3"/>
  <c r="F75" i="3"/>
  <c r="N75" i="3"/>
  <c r="M70" i="1" l="1"/>
  <c r="N70" i="1"/>
  <c r="O70" i="1"/>
  <c r="P70" i="1"/>
  <c r="Q70" i="1"/>
  <c r="I70" i="1"/>
  <c r="R70" i="1"/>
  <c r="J70" i="1"/>
  <c r="S70" i="1"/>
  <c r="K70" i="1"/>
  <c r="T70" i="1"/>
  <c r="L70" i="1"/>
  <c r="R75" i="3"/>
  <c r="R76" i="3" l="1"/>
  <c r="G70" i="3"/>
  <c r="I70" i="3"/>
  <c r="H70" i="3"/>
  <c r="E70" i="3"/>
  <c r="J70" i="3"/>
  <c r="K70" i="3"/>
  <c r="F70" i="3"/>
</calcChain>
</file>

<file path=xl/sharedStrings.xml><?xml version="1.0" encoding="utf-8"?>
<sst xmlns="http://schemas.openxmlformats.org/spreadsheetml/2006/main" count="629" uniqueCount="246">
  <si>
    <t>実施場所</t>
    <rPh sb="0" eb="2">
      <t>ジッシ</t>
    </rPh>
    <rPh sb="2" eb="4">
      <t>バショ</t>
    </rPh>
    <phoneticPr fontId="4"/>
  </si>
  <si>
    <t>講師数</t>
    <rPh sb="0" eb="2">
      <t>コウシ</t>
    </rPh>
    <rPh sb="2" eb="3">
      <t>スウ</t>
    </rPh>
    <phoneticPr fontId="4"/>
  </si>
  <si>
    <t>その他</t>
    <rPh sb="2" eb="3">
      <t>タ</t>
    </rPh>
    <phoneticPr fontId="4"/>
  </si>
  <si>
    <t>合計</t>
    <rPh sb="0" eb="2">
      <t>ゴウケイ</t>
    </rPh>
    <phoneticPr fontId="4"/>
  </si>
  <si>
    <t>相談件数</t>
    <rPh sb="0" eb="2">
      <t>ソウダン</t>
    </rPh>
    <rPh sb="2" eb="4">
      <t>ケンスウ</t>
    </rPh>
    <phoneticPr fontId="4"/>
  </si>
  <si>
    <t>初参加</t>
    <rPh sb="0" eb="1">
      <t>ハジ</t>
    </rPh>
    <rPh sb="1" eb="3">
      <t>サンカ</t>
    </rPh>
    <phoneticPr fontId="4"/>
  </si>
  <si>
    <t>再参加</t>
    <rPh sb="0" eb="1">
      <t>サイ</t>
    </rPh>
    <rPh sb="1" eb="2">
      <t>サン</t>
    </rPh>
    <rPh sb="2" eb="3">
      <t>カ</t>
    </rPh>
    <phoneticPr fontId="4"/>
  </si>
  <si>
    <t>※ この表は、各グループ相談会担当者のご協力をいただき、ホームページ部会運営委員が作成を担当しています。</t>
    <rPh sb="4" eb="5">
      <t>ヒョウ</t>
    </rPh>
    <rPh sb="7" eb="8">
      <t>カク</t>
    </rPh>
    <rPh sb="12" eb="15">
      <t>ソウダンカイ</t>
    </rPh>
    <rPh sb="15" eb="18">
      <t>タントウシャ</t>
    </rPh>
    <rPh sb="20" eb="22">
      <t>キョウリョク</t>
    </rPh>
    <rPh sb="34" eb="36">
      <t>ブカイ</t>
    </rPh>
    <rPh sb="36" eb="38">
      <t>ウンエイ</t>
    </rPh>
    <rPh sb="38" eb="40">
      <t>イイン</t>
    </rPh>
    <rPh sb="41" eb="43">
      <t>サクセイ</t>
    </rPh>
    <rPh sb="44" eb="46">
      <t>タントウ</t>
    </rPh>
    <phoneticPr fontId="4"/>
  </si>
  <si>
    <t>※ このエクセルデータ及びグラフは、「パソコン相談会実施報告掲示板」に記入された情報で、逐次更新しています。</t>
    <rPh sb="11" eb="12">
      <t>オヨ</t>
    </rPh>
    <rPh sb="23" eb="25">
      <t>ソウダン</t>
    </rPh>
    <rPh sb="25" eb="26">
      <t>カイ</t>
    </rPh>
    <rPh sb="26" eb="28">
      <t>ジッシ</t>
    </rPh>
    <rPh sb="28" eb="30">
      <t>ホウコク</t>
    </rPh>
    <rPh sb="30" eb="33">
      <t>ケイジバン</t>
    </rPh>
    <rPh sb="35" eb="37">
      <t>キニュウ</t>
    </rPh>
    <rPh sb="40" eb="42">
      <t>ジョウホウ</t>
    </rPh>
    <rPh sb="44" eb="46">
      <t>チクジ</t>
    </rPh>
    <rPh sb="46" eb="48">
      <t>コウシン</t>
    </rPh>
    <phoneticPr fontId="4"/>
  </si>
  <si>
    <t>性別</t>
    <rPh sb="0" eb="2">
      <t>セイベツ</t>
    </rPh>
    <phoneticPr fontId="4"/>
  </si>
  <si>
    <t>男</t>
    <rPh sb="0" eb="1">
      <t>オトコ</t>
    </rPh>
    <phoneticPr fontId="4"/>
  </si>
  <si>
    <t>女</t>
    <rPh sb="0" eb="1">
      <t>オンナ</t>
    </rPh>
    <phoneticPr fontId="4"/>
  </si>
  <si>
    <t>～４０</t>
    <phoneticPr fontId="4"/>
  </si>
  <si>
    <t>４０～</t>
    <phoneticPr fontId="4"/>
  </si>
  <si>
    <t>５０～</t>
    <phoneticPr fontId="4"/>
  </si>
  <si>
    <t>６０～</t>
    <phoneticPr fontId="4"/>
  </si>
  <si>
    <t>７０～</t>
    <phoneticPr fontId="4"/>
  </si>
  <si>
    <t>年齢区分</t>
    <rPh sb="0" eb="2">
      <t>ネンレイ</t>
    </rPh>
    <rPh sb="2" eb="4">
      <t>クブン</t>
    </rPh>
    <phoneticPr fontId="4"/>
  </si>
  <si>
    <t>会場（９８）</t>
    <rPh sb="0" eb="2">
      <t>カイジョウ</t>
    </rPh>
    <phoneticPr fontId="4"/>
  </si>
  <si>
    <t>持参</t>
    <rPh sb="0" eb="2">
      <t>ジサン</t>
    </rPh>
    <phoneticPr fontId="4"/>
  </si>
  <si>
    <t>パソコン</t>
    <phoneticPr fontId="4"/>
  </si>
  <si>
    <t>日付</t>
    <rPh sb="0" eb="2">
      <t>ヒヅケ</t>
    </rPh>
    <phoneticPr fontId="4"/>
  </si>
  <si>
    <t>グループ</t>
    <phoneticPr fontId="4"/>
  </si>
  <si>
    <t>2000（Ｍｅ）</t>
    <phoneticPr fontId="4"/>
  </si>
  <si>
    <t>ＸＰ</t>
    <phoneticPr fontId="4"/>
  </si>
  <si>
    <t>Ｖｉｓｔａ　</t>
    <phoneticPr fontId="4"/>
  </si>
  <si>
    <t>7</t>
    <phoneticPr fontId="4"/>
  </si>
  <si>
    <t>持参パソコンＯＳ</t>
    <rPh sb="0" eb="2">
      <t>ジサン</t>
    </rPh>
    <phoneticPr fontId="4"/>
  </si>
  <si>
    <t>東地区</t>
  </si>
  <si>
    <t>A</t>
  </si>
  <si>
    <t>北地区</t>
  </si>
  <si>
    <t>D</t>
  </si>
  <si>
    <t>公民館</t>
  </si>
  <si>
    <t>C</t>
  </si>
  <si>
    <t>◎</t>
  </si>
  <si>
    <t>デジカメ</t>
    <phoneticPr fontId="4"/>
  </si>
  <si>
    <t>グループ</t>
    <phoneticPr fontId="4"/>
  </si>
  <si>
    <t xml:space="preserve">       参  加   者</t>
    <phoneticPr fontId="4"/>
  </si>
  <si>
    <t>セキュリティ</t>
    <phoneticPr fontId="4"/>
  </si>
  <si>
    <t>ワード</t>
    <phoneticPr fontId="4"/>
  </si>
  <si>
    <t>エクセル</t>
    <phoneticPr fontId="4"/>
  </si>
  <si>
    <t>インターネット</t>
    <phoneticPr fontId="4"/>
  </si>
  <si>
    <t>Ｅメール</t>
    <phoneticPr fontId="4"/>
  </si>
  <si>
    <t>はがき</t>
    <phoneticPr fontId="4"/>
  </si>
  <si>
    <t>周辺接続　　機器</t>
    <rPh sb="0" eb="2">
      <t>シュウヘン</t>
    </rPh>
    <rPh sb="2" eb="4">
      <t>セツゾク</t>
    </rPh>
    <phoneticPr fontId="4"/>
  </si>
  <si>
    <t>映像・音楽メディア</t>
    <rPh sb="0" eb="2">
      <t>エイゾウ</t>
    </rPh>
    <rPh sb="3" eb="5">
      <t>オンガク</t>
    </rPh>
    <phoneticPr fontId="4"/>
  </si>
  <si>
    <t>デスクトップ整理</t>
  </si>
  <si>
    <t>グループ</t>
    <phoneticPr fontId="4"/>
  </si>
  <si>
    <t>※ 相談者属性ならびに特記事項のシートもご覧ください。</t>
    <rPh sb="2" eb="5">
      <t>ソウダンシャ</t>
    </rPh>
    <rPh sb="5" eb="7">
      <t>ゾクセイ</t>
    </rPh>
    <rPh sb="11" eb="13">
      <t>トッキ</t>
    </rPh>
    <rPh sb="13" eb="15">
      <t>ジコウ</t>
    </rPh>
    <rPh sb="21" eb="22">
      <t>ラン</t>
    </rPh>
    <phoneticPr fontId="4"/>
  </si>
  <si>
    <t>8</t>
  </si>
  <si>
    <t>男性</t>
    <rPh sb="0" eb="2">
      <t>ダンセイ</t>
    </rPh>
    <phoneticPr fontId="4"/>
  </si>
  <si>
    <t>女性</t>
    <rPh sb="0" eb="2">
      <t>ジョセイ</t>
    </rPh>
    <phoneticPr fontId="4"/>
  </si>
  <si>
    <t>総計</t>
    <rPh sb="0" eb="2">
      <t>ソウケイ</t>
    </rPh>
    <phoneticPr fontId="4"/>
  </si>
  <si>
    <t>公民館（Ｃグループ）</t>
    <rPh sb="0" eb="3">
      <t>コウミンカン</t>
    </rPh>
    <phoneticPr fontId="4"/>
  </si>
  <si>
    <t>北地区文化セﾝﾀｰ（Ｄグループ）</t>
    <rPh sb="0" eb="1">
      <t>キタ</t>
    </rPh>
    <rPh sb="1" eb="3">
      <t>チク</t>
    </rPh>
    <rPh sb="3" eb="5">
      <t>ブンカ</t>
    </rPh>
    <phoneticPr fontId="4"/>
  </si>
  <si>
    <t>東地区文化セﾝﾀｰ（Ａグループ）</t>
    <rPh sb="0" eb="1">
      <t>ヒガシ</t>
    </rPh>
    <rPh sb="1" eb="3">
      <t>チク</t>
    </rPh>
    <rPh sb="3" eb="5">
      <t>ブンカ</t>
    </rPh>
    <phoneticPr fontId="4"/>
  </si>
  <si>
    <t>開催数</t>
    <rPh sb="0" eb="2">
      <t>カイサイ</t>
    </rPh>
    <rPh sb="2" eb="3">
      <t>スウ</t>
    </rPh>
    <phoneticPr fontId="4"/>
  </si>
  <si>
    <t>開催</t>
    <rPh sb="0" eb="2">
      <t>カイサイ</t>
    </rPh>
    <phoneticPr fontId="4"/>
  </si>
  <si>
    <t>属性データ集計</t>
    <rPh sb="0" eb="2">
      <t>ゾクセイ</t>
    </rPh>
    <rPh sb="5" eb="7">
      <t>シュウケイ</t>
    </rPh>
    <phoneticPr fontId="4"/>
  </si>
  <si>
    <t>4/3日・Ｄグループ（北文センター）</t>
    <rPh sb="3" eb="4">
      <t>ヒ</t>
    </rPh>
    <rPh sb="11" eb="12">
      <t>キタ</t>
    </rPh>
    <rPh sb="12" eb="13">
      <t>ブン</t>
    </rPh>
    <phoneticPr fontId="4"/>
  </si>
  <si>
    <t>4/7日・Ａグループ（東文センター）</t>
    <rPh sb="3" eb="4">
      <t>ヒ</t>
    </rPh>
    <rPh sb="11" eb="12">
      <t>ヒガシ</t>
    </rPh>
    <rPh sb="12" eb="13">
      <t>ブン</t>
    </rPh>
    <phoneticPr fontId="4"/>
  </si>
  <si>
    <t>4/12日・Ｃグループ（公民館）</t>
    <rPh sb="4" eb="5">
      <t>ヒ</t>
    </rPh>
    <phoneticPr fontId="4"/>
  </si>
  <si>
    <t>4/17日・Ｄグループ（北文センター）</t>
    <rPh sb="4" eb="5">
      <t>ヒ</t>
    </rPh>
    <rPh sb="12" eb="13">
      <t>キタ</t>
    </rPh>
    <rPh sb="13" eb="14">
      <t>ブン</t>
    </rPh>
    <phoneticPr fontId="4"/>
  </si>
  <si>
    <t>4/21日・Ａグループ（東文センター）</t>
    <rPh sb="4" eb="5">
      <t>ヒ</t>
    </rPh>
    <rPh sb="12" eb="13">
      <t>ヒガシ</t>
    </rPh>
    <rPh sb="13" eb="14">
      <t>ブン</t>
    </rPh>
    <phoneticPr fontId="4"/>
  </si>
  <si>
    <t>4/23日・Ｃグループ（公民館）</t>
    <rPh sb="4" eb="5">
      <t>ヒ</t>
    </rPh>
    <phoneticPr fontId="4"/>
  </si>
  <si>
    <t>▼Ｃグループの押田さんが参加されました。講師数に加えています。</t>
    <phoneticPr fontId="4"/>
  </si>
  <si>
    <t>なし</t>
    <phoneticPr fontId="4"/>
  </si>
  <si>
    <r>
      <t>パソコン相談会　相談者属性データ</t>
    </r>
    <r>
      <rPr>
        <sz val="18"/>
        <rFont val="ＭＳ Ｐゴシック"/>
        <family val="3"/>
        <charset val="128"/>
      </rPr>
      <t>（平成25年度）</t>
    </r>
    <rPh sb="4" eb="7">
      <t>ソウダンカイ</t>
    </rPh>
    <rPh sb="8" eb="11">
      <t>ソウダンシャ</t>
    </rPh>
    <rPh sb="11" eb="13">
      <t>ゾクセイ</t>
    </rPh>
    <rPh sb="17" eb="19">
      <t>ヘイセイ</t>
    </rPh>
    <rPh sb="21" eb="22">
      <t>ネン</t>
    </rPh>
    <rPh sb="22" eb="23">
      <t>ド</t>
    </rPh>
    <phoneticPr fontId="4"/>
  </si>
  <si>
    <t>２０１３年度（H25年度）パソコン相談集計表</t>
    <rPh sb="4" eb="6">
      <t>ネンド</t>
    </rPh>
    <rPh sb="10" eb="11">
      <t>ネン</t>
    </rPh>
    <rPh sb="11" eb="12">
      <t>ド</t>
    </rPh>
    <rPh sb="17" eb="19">
      <t>ソウダン</t>
    </rPh>
    <rPh sb="19" eb="21">
      <t>シュウケイ</t>
    </rPh>
    <rPh sb="21" eb="22">
      <t>ヒョウ</t>
    </rPh>
    <phoneticPr fontId="4"/>
  </si>
  <si>
    <t>特記事項　　平成25年度</t>
    <rPh sb="0" eb="2">
      <t>トッキ</t>
    </rPh>
    <rPh sb="2" eb="4">
      <t>ジコウ</t>
    </rPh>
    <phoneticPr fontId="4"/>
  </si>
  <si>
    <t>▼相談者持参のVista機が前回に続き、フリーズ。何らかの対策が必要か？（東芝　TX65JBLYD）　   ▼初めて相談会を担当します、よろしくお願いします。</t>
    <phoneticPr fontId="4"/>
  </si>
  <si>
    <t>5月1日</t>
  </si>
  <si>
    <t>5月10日</t>
  </si>
  <si>
    <t>5月12日</t>
  </si>
  <si>
    <t>5月15日</t>
  </si>
  <si>
    <t>5月26日</t>
  </si>
  <si>
    <t>5月28日</t>
  </si>
  <si>
    <t>5/1日・Ｄグループ（北文センター）</t>
    <rPh sb="3" eb="4">
      <t>ヒ</t>
    </rPh>
    <rPh sb="11" eb="12">
      <t>キタ</t>
    </rPh>
    <rPh sb="12" eb="13">
      <t>ブン</t>
    </rPh>
    <phoneticPr fontId="4"/>
  </si>
  <si>
    <t>5/10日・・Ｃグループ（公民館）</t>
    <rPh sb="4" eb="5">
      <t>ヒ</t>
    </rPh>
    <phoneticPr fontId="4"/>
  </si>
  <si>
    <t>5/12日・Ａグループ（東文センター）</t>
    <rPh sb="4" eb="5">
      <t>ヒ</t>
    </rPh>
    <phoneticPr fontId="4"/>
  </si>
  <si>
    <t>5/15日・Ｄグループ（北文センター）</t>
    <rPh sb="4" eb="5">
      <t>ヒ</t>
    </rPh>
    <rPh sb="12" eb="13">
      <t>キタ</t>
    </rPh>
    <rPh sb="13" eb="14">
      <t>ブン</t>
    </rPh>
    <phoneticPr fontId="4"/>
  </si>
  <si>
    <t>5/26日・Ａグループ（東文センター）</t>
    <rPh sb="4" eb="5">
      <t>ヒ</t>
    </rPh>
    <rPh sb="12" eb="13">
      <t>ヒガシ</t>
    </rPh>
    <rPh sb="13" eb="14">
      <t>ブン</t>
    </rPh>
    <phoneticPr fontId="4"/>
  </si>
  <si>
    <t>5/28日・Ｃグループ（公民館）</t>
    <rPh sb="4" eb="5">
      <t>ヒ</t>
    </rPh>
    <phoneticPr fontId="4"/>
  </si>
  <si>
    <t xml:space="preserve">▼不審？に思えるメールが来たので対応はどうすればいいか。と質問があった。発信元は契約先のプロバイダーとおもわれるOCN東日本・・・とあるが、メールアドレスとパスワードを入れ直すよう促す 記事なので、“フィッシング被害”に遭わない為に、OCN東日本の問い合わせ先(0120-・・・無料)に電話し、詳しい事情を 聞き質し、確かめるよう勧めた。お互いに気をつけましょう。
</t>
    <phoneticPr fontId="4"/>
  </si>
  <si>
    <t>▼今日は、最高気温は１０度に届かない。（暖房入れる）</t>
    <phoneticPr fontId="4"/>
  </si>
  <si>
    <t>▼なし</t>
    <phoneticPr fontId="4"/>
  </si>
  <si>
    <t>▼初めての方が2名いました。</t>
    <phoneticPr fontId="4"/>
  </si>
  <si>
    <t>▼なし</t>
    <phoneticPr fontId="19"/>
  </si>
  <si>
    <t>▼初めての参加者２名、図書館のポスターを見て・回覧板を見てが各１名でした。</t>
    <phoneticPr fontId="4"/>
  </si>
  <si>
    <t>▼本月は連休の為、第２・第４に変更したためか参加人数が少ないようだ。</t>
    <rPh sb="1" eb="3">
      <t>ホンゲツ</t>
    </rPh>
    <phoneticPr fontId="4"/>
  </si>
  <si>
    <t>▼初めての方の3人は、ブラジルから一時帰国して、10月には帰るそうです。１人の人は、日本でW8を買ったので、ブラジルで使っていたパソコンをもう一人に譲るそうです。もう一人は、初めてパソコンを触るようで、日本でパソコンを購入して、ブラジルで使えるようにしたい。とのこと。3人は日本に居る間にパソコンを勉強したいとのことでした。▼ワードがこの１～２週間前から使えなくなった。よくよく見ると期限切れのメッセージが出ていた。メッセージに従って操作を進めたが、プロダクトキーの入力画面がでてきたが、プロダクトキーが分からないので、先に進むことができなかった。本人は何のことかさっぱり分からない様子だったので、パソコンを購入した店で詳しく話を聞くように進めた。すぐに、量販店に向かった。</t>
    <phoneticPr fontId="4"/>
  </si>
  <si>
    <t>▼新規登録者　２名 ▼５月２６日は、代替日になります。</t>
    <phoneticPr fontId="4"/>
  </si>
  <si>
    <t>6月1日</t>
  </si>
  <si>
    <t>6月5日</t>
  </si>
  <si>
    <t>6月14日</t>
  </si>
  <si>
    <t>6月16日</t>
  </si>
  <si>
    <t>6月19日</t>
  </si>
  <si>
    <t>6月25日</t>
  </si>
  <si>
    <t>6/2日・Ａグループ（東文センター）</t>
    <rPh sb="3" eb="4">
      <t>ヒ</t>
    </rPh>
    <phoneticPr fontId="4"/>
  </si>
  <si>
    <t>6/5日・Ｄグループ（北文センター）</t>
    <rPh sb="3" eb="4">
      <t>ヒ</t>
    </rPh>
    <rPh sb="11" eb="12">
      <t>キタ</t>
    </rPh>
    <rPh sb="12" eb="13">
      <t>ブン</t>
    </rPh>
    <phoneticPr fontId="4"/>
  </si>
  <si>
    <t>6/14日・Ｃグループ（公民館）</t>
    <rPh sb="4" eb="5">
      <t>ヒ</t>
    </rPh>
    <phoneticPr fontId="4"/>
  </si>
  <si>
    <t>6/16日・Ａグループ（東文センター）</t>
    <rPh sb="4" eb="5">
      <t>ヒ</t>
    </rPh>
    <phoneticPr fontId="4"/>
  </si>
  <si>
    <t>6/19日・Ｄグループ（北文センター）</t>
    <rPh sb="4" eb="5">
      <t>ヒ</t>
    </rPh>
    <rPh sb="12" eb="13">
      <t>キタ</t>
    </rPh>
    <rPh sb="13" eb="14">
      <t>ブン</t>
    </rPh>
    <phoneticPr fontId="4"/>
  </si>
  <si>
    <t>6/25日・Ｃグループ（公民館）</t>
    <rPh sb="4" eb="5">
      <t>ヒ</t>
    </rPh>
    <phoneticPr fontId="4"/>
  </si>
  <si>
    <t>▼午前に開催されたPCボランティア養成講座を受講した人が２人来た。興味はあるようだが入会に結びつくかは？▼講師が３人で手薄なので木下会長に登場して頂いた。</t>
    <phoneticPr fontId="4"/>
  </si>
  <si>
    <t>▼Ｃグループの竹本さんに応援をお願いしました。▼新しい人が5人で、その中に、はじめてのパソコン講座を受講した人が2名いました。▼W8機持参が3人もいました。そろそろW8の勉強を始めなければサポートができなくなってきます。</t>
    <phoneticPr fontId="4"/>
  </si>
  <si>
    <t>▼北地区での「初めてのパソコン講座」受講者が初参加。▼インターネットで検索して相談会に初参加</t>
    <phoneticPr fontId="4"/>
  </si>
  <si>
    <t>▼プリンタドライバーインストール（１）・プリンタートラブル（１）・ホームページ作成</t>
    <phoneticPr fontId="4"/>
  </si>
  <si>
    <t>▼天候のせいか、参加者が４人だった。▼養成講座受講者の北島様が参加された。講師数に加算しています。積極的に対応していました。即、戦力になりそうです</t>
    <phoneticPr fontId="4"/>
  </si>
  <si>
    <t>▼ボランティア養成講座から松岡さん・森山さん・辻さんの3名が参加、積極的にアドバイスを頂きました。▼相談者の１人が相談会中にネットショッピングで発注したいとの要望で進めるも、必須項目の不明があり、　発注できず電話発注で了解を得る。</t>
    <phoneticPr fontId="4"/>
  </si>
  <si>
    <t>7月3日</t>
  </si>
  <si>
    <t>7月7日</t>
  </si>
  <si>
    <t>7月12日</t>
  </si>
  <si>
    <t>7月17日</t>
  </si>
  <si>
    <t>7月21日</t>
  </si>
  <si>
    <t>7月23日</t>
  </si>
  <si>
    <t>7/3日・Ｄグループ（北文センター）</t>
    <rPh sb="3" eb="4">
      <t>ヒ</t>
    </rPh>
    <rPh sb="11" eb="12">
      <t>キタ</t>
    </rPh>
    <rPh sb="12" eb="13">
      <t>ブン</t>
    </rPh>
    <phoneticPr fontId="4"/>
  </si>
  <si>
    <t>7/7日・Ａグループ（東文センター）</t>
    <rPh sb="3" eb="4">
      <t>ヒ</t>
    </rPh>
    <phoneticPr fontId="4"/>
  </si>
  <si>
    <t>7/12日・Ｃグループ（公民館）</t>
    <rPh sb="4" eb="5">
      <t>ヒ</t>
    </rPh>
    <phoneticPr fontId="4"/>
  </si>
  <si>
    <t>7/17日・Ｄグループ（北文センター）</t>
    <rPh sb="4" eb="5">
      <t>ヒ</t>
    </rPh>
    <rPh sb="12" eb="13">
      <t>キタ</t>
    </rPh>
    <rPh sb="13" eb="14">
      <t>ブン</t>
    </rPh>
    <phoneticPr fontId="4"/>
  </si>
  <si>
    <t>7/21日・Ａグループ（東文センター）</t>
    <rPh sb="4" eb="5">
      <t>ヒ</t>
    </rPh>
    <phoneticPr fontId="4"/>
  </si>
  <si>
    <t>7/23日・Ｃグループ（公民館）</t>
    <rPh sb="4" eb="5">
      <t>ヒ</t>
    </rPh>
    <phoneticPr fontId="4"/>
  </si>
  <si>
    <t>▼養成講座受講者4名参加、講師数に加えた（積極的に対応していたので）。▼初めての人、2名が手話通訳と一緒に参加された。（初めてのケース）</t>
    <phoneticPr fontId="4"/>
  </si>
  <si>
    <t>▼パソコン要請講座相談会研修　４名　遠藤・曽根・小池・森田    ▼東館長・木下会長出席により研修終了した。</t>
    <phoneticPr fontId="4"/>
  </si>
  <si>
    <t>▼北地区文化センターで実施中の「Exsel入門講座」参加者が出席、テキストＰ-215「おさらい」完成。</t>
    <phoneticPr fontId="4"/>
  </si>
  <si>
    <t>▼新しく参加された人が３人。（メンバーが住んでいるマンションの掲示板にチラシを貼らしてもらった。そのマンション住居者が１人参加したそうだ。相談会参加の呼びかけに効果がありそうです。）▼「相談内容」Windows7、ディスプレイは19:6のパソコンで、画像ファイルをWindowsビューワーまたは、Windowsフォトギャラリーで開いて、印刷画面にしても、印刷ボタンが隠れてしまいボタンを押すことができない。●「対処」Webで調べたところ、「Windows7では、このような現象が発生するので、印刷するときは、[Alt]+[P]キーを使用してください。」とのこと。相談者は納得した。</t>
    <phoneticPr fontId="4"/>
  </si>
  <si>
    <t>▼ボランティア養成講座から2名参加</t>
    <rPh sb="15" eb="17">
      <t>サンカ</t>
    </rPh>
    <phoneticPr fontId="4"/>
  </si>
  <si>
    <t>▼ボランティア養成講座から2名、正式に加入され相談会に参加されました</t>
    <phoneticPr fontId="4"/>
  </si>
  <si>
    <t>8/4日・Ａグループ（東文センター）</t>
    <rPh sb="3" eb="4">
      <t>ヒ</t>
    </rPh>
    <phoneticPr fontId="4"/>
  </si>
  <si>
    <t>8/9日・Ｃグループ（公民館）</t>
    <rPh sb="3" eb="4">
      <t>ヒ</t>
    </rPh>
    <phoneticPr fontId="4"/>
  </si>
  <si>
    <t>8/7日・Ｄグループ（北文センター）</t>
    <phoneticPr fontId="4"/>
  </si>
  <si>
    <t>8/21日・Ｄグループ（北文センター）</t>
    <rPh sb="4" eb="5">
      <t>ヒ</t>
    </rPh>
    <phoneticPr fontId="4"/>
  </si>
  <si>
    <t>8/27日・Ｃグループ（公民館）</t>
    <rPh sb="4" eb="5">
      <t>ヒ</t>
    </rPh>
    <phoneticPr fontId="4"/>
  </si>
  <si>
    <t>▼デジカメ画像の取り込み後の整理法を今回は「映像-音楽メディア」にカウントしています。</t>
    <phoneticPr fontId="4"/>
  </si>
  <si>
    <t>▼Cグループの辻さんが参加された。▼図・図形・テキストボックスのグループ化について、2010は、各々のオブジェクトを選択して、グループ化することができる。2007は、一度、「新しい描画キャンパス」を開いて、その中で、図・図形・テキストボックスを挿入し、各々のオブジェクトを選択して、グループ化することができる。</t>
    <phoneticPr fontId="4"/>
  </si>
  <si>
    <t>8月4日</t>
  </si>
  <si>
    <t>8月7日</t>
  </si>
  <si>
    <t>8月9日</t>
  </si>
  <si>
    <t>8月21日</t>
  </si>
  <si>
    <t>8月27日</t>
  </si>
  <si>
    <t>▼難聴者が手話通訳者付きで2名参加。手話通訳者は来訪者にカウントしていない。▼ZPSCの新入会者は、1人遅れてきたが、全員（3名）参加した。</t>
    <phoneticPr fontId="4"/>
  </si>
  <si>
    <t>▼木下会長がお見えになりました。</t>
    <phoneticPr fontId="4"/>
  </si>
  <si>
    <t>▼今月より講師が４名増えて総員９名になった。本日は９名が全員揃い活況になった。▼対して相談者は夏枯れか、いつもより寂しく４名。</t>
    <rPh sb="1" eb="3">
      <t>コンゲツ</t>
    </rPh>
    <rPh sb="5" eb="7">
      <t>コウシ</t>
    </rPh>
    <rPh sb="9" eb="10">
      <t>ナ</t>
    </rPh>
    <rPh sb="10" eb="11">
      <t>フ</t>
    </rPh>
    <rPh sb="13" eb="15">
      <t>ソウイン</t>
    </rPh>
    <rPh sb="16" eb="17">
      <t>ナ</t>
    </rPh>
    <rPh sb="22" eb="24">
      <t>ホンジツ</t>
    </rPh>
    <rPh sb="26" eb="27">
      <t>ナ</t>
    </rPh>
    <rPh sb="28" eb="30">
      <t>ゼンイン</t>
    </rPh>
    <rPh sb="30" eb="31">
      <t>ソロ</t>
    </rPh>
    <rPh sb="32" eb="34">
      <t>カッキョウ</t>
    </rPh>
    <rPh sb="40" eb="41">
      <t>タイ</t>
    </rPh>
    <rPh sb="43" eb="46">
      <t>ソウダンシャ</t>
    </rPh>
    <rPh sb="47" eb="48">
      <t>ナツ</t>
    </rPh>
    <rPh sb="48" eb="49">
      <t>ガ</t>
    </rPh>
    <rPh sb="57" eb="58">
      <t>サビ</t>
    </rPh>
    <rPh sb="61" eb="62">
      <t>ナ</t>
    </rPh>
    <phoneticPr fontId="4"/>
  </si>
  <si>
    <t>9/1日・Ａグループ（東文センター）</t>
    <rPh sb="3" eb="4">
      <t>ヒ</t>
    </rPh>
    <phoneticPr fontId="4"/>
  </si>
  <si>
    <t>9/4日・Ｄグループ（北文センター）</t>
    <phoneticPr fontId="4"/>
  </si>
  <si>
    <t>9/13日・Ｃグループ（公民館）</t>
    <rPh sb="4" eb="5">
      <t>ヒ</t>
    </rPh>
    <phoneticPr fontId="4"/>
  </si>
  <si>
    <t>9/15日・Ａグループ（東文センター）</t>
    <rPh sb="4" eb="5">
      <t>ヒ</t>
    </rPh>
    <phoneticPr fontId="4"/>
  </si>
  <si>
    <t>9/18日・Ｄグループ（北文センター）</t>
    <phoneticPr fontId="4"/>
  </si>
  <si>
    <t>▼木下会長は、北地区文化センターの利用者代表会議に出席しました</t>
    <phoneticPr fontId="4"/>
  </si>
  <si>
    <t>▼現在実施中のDグループ「Word」講座から、受講生一名出席</t>
    <phoneticPr fontId="4"/>
  </si>
  <si>
    <t>10/2日・Ｄグループ（北文センター）</t>
    <rPh sb="4" eb="5">
      <t>ヒ</t>
    </rPh>
    <phoneticPr fontId="4"/>
  </si>
  <si>
    <t>10/6日・Ａグループ（東文センター）</t>
    <phoneticPr fontId="4"/>
  </si>
  <si>
    <t>10/11日・Ｃグループ（公民館）</t>
    <rPh sb="5" eb="6">
      <t>ヒ</t>
    </rPh>
    <phoneticPr fontId="4"/>
  </si>
  <si>
    <t>10/16日・Ｄグループ（北文センター）</t>
    <rPh sb="5" eb="6">
      <t>ヒ</t>
    </rPh>
    <phoneticPr fontId="4"/>
  </si>
  <si>
    <t>10/20日・Ａグループ（東文センター）</t>
    <phoneticPr fontId="4"/>
  </si>
  <si>
    <t>10/22日・Ｃグループ（公民館）</t>
    <rPh sb="5" eb="6">
      <t>ヒ</t>
    </rPh>
    <phoneticPr fontId="4"/>
  </si>
  <si>
    <t>-</t>
    <phoneticPr fontId="4"/>
  </si>
  <si>
    <t xml:space="preserve">▼参加者は9名、そのうち1名は、見学のみ▼Skypeについて、ミニ講座を行った。9名中5名が参加した
</t>
    <phoneticPr fontId="4"/>
  </si>
  <si>
    <t>▼公民館で実施の（9月・10月）講座出席者５名が相談会に出席されました。</t>
    <phoneticPr fontId="4"/>
  </si>
  <si>
    <t>▼季節がら、年賀状関連の相談が多く感じられました。</t>
    <phoneticPr fontId="4"/>
  </si>
  <si>
    <t>▼まだ、XPを使っている人がいた。▼目新しい相談では、facebookの操作の仕方があった。</t>
    <phoneticPr fontId="4"/>
  </si>
  <si>
    <t>*1. Aグループ8月第三日曜は館催イベントと重複のため年次計画で休会とした</t>
    <rPh sb="10" eb="11">
      <t>ガツ</t>
    </rPh>
    <rPh sb="11" eb="12">
      <t>ダイ</t>
    </rPh>
    <rPh sb="12" eb="13">
      <t>サン</t>
    </rPh>
    <rPh sb="13" eb="15">
      <t>ニチヨウ</t>
    </rPh>
    <rPh sb="16" eb="17">
      <t>カン</t>
    </rPh>
    <rPh sb="17" eb="18">
      <t>サイ</t>
    </rPh>
    <rPh sb="23" eb="25">
      <t>チョウフク</t>
    </rPh>
    <rPh sb="28" eb="30">
      <t>ネンジ</t>
    </rPh>
    <rPh sb="30" eb="32">
      <t>ケイカク</t>
    </rPh>
    <rPh sb="33" eb="35">
      <t>キュウカイ</t>
    </rPh>
    <phoneticPr fontId="4"/>
  </si>
  <si>
    <t>*2. Cグループ9月第四火曜は館の振替休日のため年次計画で休会とした</t>
    <rPh sb="10" eb="11">
      <t>ガツ</t>
    </rPh>
    <rPh sb="11" eb="12">
      <t>ダイ</t>
    </rPh>
    <rPh sb="12" eb="13">
      <t>シ</t>
    </rPh>
    <rPh sb="13" eb="14">
      <t>ヒ</t>
    </rPh>
    <rPh sb="16" eb="17">
      <t>カン</t>
    </rPh>
    <rPh sb="18" eb="20">
      <t>フリカエ</t>
    </rPh>
    <rPh sb="20" eb="22">
      <t>キュウジツ</t>
    </rPh>
    <rPh sb="25" eb="27">
      <t>ネンジ</t>
    </rPh>
    <rPh sb="27" eb="29">
      <t>ケイカク</t>
    </rPh>
    <rPh sb="30" eb="32">
      <t>キュウカイ</t>
    </rPh>
    <phoneticPr fontId="4"/>
  </si>
  <si>
    <t>11月6日</t>
  </si>
  <si>
    <t>11月10日</t>
  </si>
  <si>
    <t>11月20日</t>
  </si>
  <si>
    <t>11月24日</t>
  </si>
  <si>
    <t>11月26日</t>
  </si>
  <si>
    <t>11/6日・Ｄグループ（北文センター）</t>
    <rPh sb="4" eb="5">
      <t>ヒ</t>
    </rPh>
    <phoneticPr fontId="4"/>
  </si>
  <si>
    <t>▼Aグループの曽根さんが参加されました。講師数に含んでいます。</t>
    <phoneticPr fontId="19"/>
  </si>
  <si>
    <t>11/10日・Ａグループ（東文センター）</t>
    <phoneticPr fontId="4"/>
  </si>
  <si>
    <t>-</t>
    <phoneticPr fontId="4"/>
  </si>
  <si>
    <t>11/20日・Ｄグループ（北文センター）</t>
    <rPh sb="5" eb="6">
      <t>ヒ</t>
    </rPh>
    <phoneticPr fontId="4"/>
  </si>
  <si>
    <t>▼Aグループから曽根さん、遠藤さんが参加された。▼ハガキデザインキットのミニ講座を行った。参加者４名。</t>
    <phoneticPr fontId="19"/>
  </si>
  <si>
    <t>11/24日・Ａグループ（東文センター）</t>
    <phoneticPr fontId="4"/>
  </si>
  <si>
    <t>▼年賀ハガキのシーズンになり、はがき作成の相談が多くなりました。</t>
    <phoneticPr fontId="19"/>
  </si>
  <si>
    <t>11/26日・Ｃグループ（公民館）</t>
    <rPh sb="5" eb="6">
      <t>ヒ</t>
    </rPh>
    <phoneticPr fontId="4"/>
  </si>
  <si>
    <t>▼公民館管内の自治会掲示板への相談会ポスター掲示により、初心者４名参加。▼Aグループ曽根さんが見学に参加と相談対応の支援を頂く。</t>
    <phoneticPr fontId="19"/>
  </si>
  <si>
    <t>*3. Cグループ11月第二金曜は市催PC講座対応のため年次計画で休会とした</t>
    <rPh sb="11" eb="12">
      <t>ガツ</t>
    </rPh>
    <rPh sb="12" eb="13">
      <t>ダイ</t>
    </rPh>
    <rPh sb="13" eb="14">
      <t>ニ</t>
    </rPh>
    <rPh sb="14" eb="16">
      <t>キンヨウ</t>
    </rPh>
    <rPh sb="17" eb="18">
      <t>シ</t>
    </rPh>
    <rPh sb="18" eb="19">
      <t>サイ</t>
    </rPh>
    <rPh sb="21" eb="23">
      <t>コウザ</t>
    </rPh>
    <rPh sb="23" eb="25">
      <t>タイオウ</t>
    </rPh>
    <rPh sb="28" eb="30">
      <t>ネンジ</t>
    </rPh>
    <rPh sb="30" eb="32">
      <t>ケイカク</t>
    </rPh>
    <rPh sb="33" eb="35">
      <t>キュウカイ</t>
    </rPh>
    <phoneticPr fontId="4"/>
  </si>
  <si>
    <t>*4. Aグループ12月第三日曜は市催PC講座対応のため年次計画で休会とした</t>
    <rPh sb="11" eb="12">
      <t>ガツ</t>
    </rPh>
    <rPh sb="12" eb="13">
      <t>ダイ</t>
    </rPh>
    <rPh sb="13" eb="14">
      <t>サン</t>
    </rPh>
    <rPh sb="14" eb="16">
      <t>ニチヨウ</t>
    </rPh>
    <rPh sb="17" eb="18">
      <t>シ</t>
    </rPh>
    <rPh sb="18" eb="19">
      <t>サイ</t>
    </rPh>
    <rPh sb="21" eb="23">
      <t>コウザ</t>
    </rPh>
    <rPh sb="23" eb="25">
      <t>タイオウ</t>
    </rPh>
    <rPh sb="28" eb="29">
      <t>ネン</t>
    </rPh>
    <rPh sb="29" eb="30">
      <t>ツギ</t>
    </rPh>
    <rPh sb="30" eb="32">
      <t>ケイカク</t>
    </rPh>
    <rPh sb="33" eb="35">
      <t>キュウカイ</t>
    </rPh>
    <phoneticPr fontId="4"/>
  </si>
  <si>
    <t>*5. Ｃグループ12月第四火曜は館の振替休日のため年次計画で休会とした</t>
    <rPh sb="11" eb="12">
      <t>ガツ</t>
    </rPh>
    <rPh sb="12" eb="13">
      <t>ダイ</t>
    </rPh>
    <rPh sb="13" eb="14">
      <t>ヨン</t>
    </rPh>
    <rPh sb="14" eb="16">
      <t>カヨウ</t>
    </rPh>
    <rPh sb="17" eb="18">
      <t>カン</t>
    </rPh>
    <rPh sb="19" eb="21">
      <t>フリカエ</t>
    </rPh>
    <rPh sb="21" eb="23">
      <t>キュウジツ</t>
    </rPh>
    <rPh sb="26" eb="27">
      <t>ネン</t>
    </rPh>
    <rPh sb="27" eb="28">
      <t>ツギ</t>
    </rPh>
    <rPh sb="28" eb="30">
      <t>ケイカク</t>
    </rPh>
    <rPh sb="31" eb="33">
      <t>キュウカイ</t>
    </rPh>
    <phoneticPr fontId="4"/>
  </si>
  <si>
    <t>12/1日・Ａグループ（東文センター）</t>
    <rPh sb="4" eb="5">
      <t>ヒ</t>
    </rPh>
    <phoneticPr fontId="4"/>
  </si>
  <si>
    <t>12/4日・Ｄグループ（北文センター）</t>
    <rPh sb="12" eb="13">
      <t>キタ</t>
    </rPh>
    <phoneticPr fontId="4"/>
  </si>
  <si>
    <t>▼Aグループの曽根さんが参加された。講師数にカウントしています。▼Word2013で、罫線削除の消しゴムの出し方が、2007，2010と異なります。表ツールの「レイアウト」タブの「罫線作成」グループに「罫線の削除」があります。</t>
  </si>
  <si>
    <t>12/13日・Ｃグループ（公民館）</t>
    <rPh sb="5" eb="6">
      <t>ヒ</t>
    </rPh>
    <phoneticPr fontId="4"/>
  </si>
  <si>
    <t>▼ここに来てＸＰ機を持参する人が多くなっています。▼時節柄年賀状へのリクエストも多いように思います。</t>
  </si>
  <si>
    <t>12/18日・Ｄグループ（北文センター）</t>
    <rPh sb="13" eb="14">
      <t>キタ</t>
    </rPh>
    <phoneticPr fontId="4"/>
  </si>
  <si>
    <t>▼Aグループの曽根さんが参加した。講師数にカウントしています。▼初めての参加者は、ipadの全般についての相談だった。曽根さんが応対した。▼はがきデザインキットのミニ講座を開催。参加者は4名でした。</t>
  </si>
  <si>
    <t xml:space="preserve">パソコンの基礎
</t>
    <rPh sb="5" eb="7">
      <t>キソ</t>
    </rPh>
    <phoneticPr fontId="4"/>
  </si>
  <si>
    <t xml:space="preserve">▼今年　最後の相談会になりました。初回の方が3人いますが、他の館に登録者が１名入っています。▼エクセルの相談が多い。
</t>
    <rPh sb="18" eb="19">
      <t>カイ</t>
    </rPh>
    <rPh sb="20" eb="21">
      <t>カタ</t>
    </rPh>
    <rPh sb="35" eb="36">
      <t>シャ</t>
    </rPh>
    <rPh sb="39" eb="40">
      <t>ハイ</t>
    </rPh>
    <phoneticPr fontId="19"/>
  </si>
  <si>
    <t>1/8日・Ｄグループ（北文センター）</t>
    <rPh sb="11" eb="12">
      <t>キタ</t>
    </rPh>
    <phoneticPr fontId="4"/>
  </si>
  <si>
    <t>▼Ａグループの曽根さんが参加された。▼「図形機能を使って地図を作ろう」のミニ講座を実施した。参加者は6名でした。</t>
    <phoneticPr fontId="19"/>
  </si>
  <si>
    <t>1/10日・Ｃグループ（公民館）</t>
    <rPh sb="4" eb="5">
      <t>ヒ</t>
    </rPh>
    <phoneticPr fontId="4"/>
  </si>
  <si>
    <t>▼インターネット回線不良で、相談会終了までインターネット接続できず。</t>
    <phoneticPr fontId="19"/>
  </si>
  <si>
    <t>1/19日・Ａグループ（東文センター）</t>
    <rPh sb="4" eb="5">
      <t>ヒ</t>
    </rPh>
    <phoneticPr fontId="4"/>
  </si>
  <si>
    <t>▼Windows8の相談が目立つ、メール設定・Office 2013の初期表示画面・DVDからのデータ移行などがありました。インターネットを使うにはどうしたらよいかなど。▼今年、初めてで１０人の参加があり出足良好です。</t>
    <phoneticPr fontId="19"/>
  </si>
  <si>
    <t>1/22日・Ｄグループ（北文センター）</t>
    <rPh sb="12" eb="13">
      <t>キタ</t>
    </rPh>
    <phoneticPr fontId="4"/>
  </si>
  <si>
    <t>-</t>
    <phoneticPr fontId="19"/>
  </si>
  <si>
    <t>1/28日・Ｃグループ（公民館）</t>
    <rPh sb="4" eb="5">
      <t>ヒ</t>
    </rPh>
    <phoneticPr fontId="4"/>
  </si>
  <si>
    <t>▼自治会役員による自治会の会計報告書を４回の相談会で作成完了する。（本人はExcelの使用体験ほとんどなしとのこと）</t>
    <phoneticPr fontId="19"/>
  </si>
  <si>
    <t>1月8日</t>
  </si>
  <si>
    <t>1月10日</t>
  </si>
  <si>
    <t>1月19日</t>
  </si>
  <si>
    <t>1月22日</t>
  </si>
  <si>
    <t>1月28日</t>
  </si>
  <si>
    <t>計</t>
    <rPh sb="0" eb="1">
      <t>ケイ</t>
    </rPh>
    <phoneticPr fontId="4"/>
  </si>
  <si>
    <t>相談者</t>
    <rPh sb="0" eb="2">
      <t>ソウダン</t>
    </rPh>
    <rPh sb="2" eb="3">
      <t>シャ</t>
    </rPh>
    <phoneticPr fontId="4"/>
  </si>
  <si>
    <t>*6. Aグループ1月第一日曜は正月初めのため年次計画で休会とした</t>
    <rPh sb="10" eb="11">
      <t>ガツ</t>
    </rPh>
    <rPh sb="11" eb="12">
      <t>ダイ</t>
    </rPh>
    <rPh sb="12" eb="13">
      <t>イチ</t>
    </rPh>
    <rPh sb="13" eb="15">
      <t>ニチヨウ</t>
    </rPh>
    <rPh sb="16" eb="18">
      <t>ショウガツ</t>
    </rPh>
    <rPh sb="18" eb="19">
      <t>ハジ</t>
    </rPh>
    <rPh sb="23" eb="24">
      <t>ネン</t>
    </rPh>
    <rPh sb="24" eb="25">
      <t>ツギ</t>
    </rPh>
    <rPh sb="25" eb="27">
      <t>ケイカク</t>
    </rPh>
    <rPh sb="28" eb="30">
      <t>キュウカイ</t>
    </rPh>
    <phoneticPr fontId="4"/>
  </si>
  <si>
    <t>2/2日・Ａグループ（東文センター）</t>
    <rPh sb="3" eb="4">
      <t>ヒ</t>
    </rPh>
    <phoneticPr fontId="4"/>
  </si>
  <si>
    <t>-</t>
    <phoneticPr fontId="19"/>
  </si>
  <si>
    <t>2/5日・Ｄグループ（北文センター）</t>
    <rPh sb="11" eb="12">
      <t>キタ</t>
    </rPh>
    <phoneticPr fontId="4"/>
  </si>
  <si>
    <t>▼Ａグループの曽根さん、若松さんが参加された。講師数に加えています。▼英文を入力するので（パソコンで）読み上げて欲しい」と相談があった。
「コントロールパネル」→「音声認識」→「（左側メニューの）音声合成」で、「音声認識のプロパティ」画面の「音声合成」タブの「次のテキストを使って、音声を再生する」の枠の中に英文を入力して、「音声の再生」ボタンをクリックすると、読み上げてくれる。</t>
    <phoneticPr fontId="19"/>
  </si>
  <si>
    <t>2/14日・Ｃグループ（公民館）</t>
    <rPh sb="4" eb="5">
      <t>ヒ</t>
    </rPh>
    <phoneticPr fontId="4"/>
  </si>
  <si>
    <t>▼大雪のため相談会は中止しました。</t>
    <phoneticPr fontId="19"/>
  </si>
  <si>
    <t>2/16日・Ａグループ（東文センター）</t>
    <rPh sb="4" eb="5">
      <t>ヒ</t>
    </rPh>
    <phoneticPr fontId="4"/>
  </si>
  <si>
    <t>▼前日の大雪が残っていて悪路の中を着ていただき、参加者及び、会員の熱心さを大事にしたい。</t>
    <phoneticPr fontId="19"/>
  </si>
  <si>
    <t>2/19日・Ｄグループ（北文センター）</t>
    <rPh sb="12" eb="13">
      <t>キタ</t>
    </rPh>
    <phoneticPr fontId="4"/>
  </si>
  <si>
    <t>2/25日・Ｃグループ（公民館）</t>
    <rPh sb="4" eb="5">
      <t>ヒ</t>
    </rPh>
    <phoneticPr fontId="4"/>
  </si>
  <si>
    <t>2月2日</t>
  </si>
  <si>
    <t>2月5日</t>
  </si>
  <si>
    <t>2月16日</t>
  </si>
  <si>
    <t>2月19日</t>
  </si>
  <si>
    <t>2月25日</t>
  </si>
  <si>
    <t xml:space="preserve">▼Ａグループの曽根さんが参加された。▼プリンタを持参して印刷ができないと相談があった。
</t>
    <phoneticPr fontId="19"/>
  </si>
  <si>
    <t>▼自治会会計報告作成希望２名参加（内１名、東文Excel講座受講中）。▼84才でパソコン初挑戦者もありました。▼一組の夫婦の参加あり。</t>
    <phoneticPr fontId="19"/>
  </si>
  <si>
    <t>*7. Cグループ2月第二金曜は大雪により中止した</t>
    <rPh sb="10" eb="11">
      <t>ガツ</t>
    </rPh>
    <rPh sb="11" eb="12">
      <t>ダイ</t>
    </rPh>
    <rPh sb="12" eb="13">
      <t>ニ</t>
    </rPh>
    <rPh sb="13" eb="15">
      <t>キンヨウ</t>
    </rPh>
    <rPh sb="16" eb="18">
      <t>オオユキ</t>
    </rPh>
    <rPh sb="21" eb="23">
      <t>チュウシ</t>
    </rPh>
    <phoneticPr fontId="4"/>
  </si>
  <si>
    <t>soudan4-3_13.xls　</t>
    <phoneticPr fontId="4"/>
  </si>
  <si>
    <t>更新日：2014.3.25</t>
    <phoneticPr fontId="4"/>
  </si>
  <si>
    <t>3月2日</t>
  </si>
  <si>
    <t>3月5日</t>
  </si>
  <si>
    <t>3月14日</t>
  </si>
  <si>
    <t>3月16日</t>
  </si>
  <si>
    <t>3月19日</t>
  </si>
  <si>
    <t>3月25日</t>
  </si>
  <si>
    <t>3/2日・Ａグループ（東文センター）</t>
    <rPh sb="3" eb="4">
      <t>ヒ</t>
    </rPh>
    <phoneticPr fontId="4"/>
  </si>
  <si>
    <t xml:space="preserve">▼ 新規の相談者　２名・プリンタのインク２色なしによる印刷不能の相談がありました。
</t>
    <phoneticPr fontId="19"/>
  </si>
  <si>
    <t>3/5日・Ｄグループ（北文センター）</t>
    <rPh sb="11" eb="12">
      <t>キタ</t>
    </rPh>
    <phoneticPr fontId="4"/>
  </si>
  <si>
    <t xml:space="preserve">▼Ａグループの曽根さん、若松さんが参加されました。
</t>
    <phoneticPr fontId="19"/>
  </si>
  <si>
    <t>3/14日・Ｃグループ（公民館）</t>
    <rPh sb="4" eb="5">
      <t>ヒ</t>
    </rPh>
    <phoneticPr fontId="4"/>
  </si>
  <si>
    <t>▼ インターネットへの質問（検索法と路線検索）が多くあり。筆ぐるめV15での往復はがき作成法指導依頼もありました。</t>
    <phoneticPr fontId="19"/>
  </si>
  <si>
    <t>3/16日・Ａグループ（東文センター）</t>
    <rPh sb="4" eb="5">
      <t>ヒ</t>
    </rPh>
    <phoneticPr fontId="4"/>
  </si>
  <si>
    <t>▼初めての相談参加者3名。久しぶりの10名で難儀した。</t>
    <phoneticPr fontId="19"/>
  </si>
  <si>
    <t>3/19日・Ｄグループ（北文センター）</t>
    <rPh sb="12" eb="13">
      <t>キタ</t>
    </rPh>
    <phoneticPr fontId="4"/>
  </si>
  <si>
    <t>▼Ａグループの曽根さんが参加。講師数に加えています。▼今回、ウイルスソフトのインストールやルータやWifiの設定の相談があった。</t>
    <phoneticPr fontId="19"/>
  </si>
  <si>
    <t>3/25日・Ｃグループ（公民館）</t>
    <rPh sb="4" eb="5">
      <t>ヒ</t>
    </rPh>
    <phoneticPr fontId="4"/>
  </si>
  <si>
    <t xml:space="preserve">▼北文で実施中のデジカメ講座受講生１名来所されました。
</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</si>
</sst>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20"/>
      <name val="ＭＳ Ｐゴシック"/>
      <family val="3"/>
      <charset val="128"/>
    </font>
    <font>
      <sz val="9"/>
      <name val="ＭＳ Ｐゴシック"/>
      <family val="3"/>
      <charset val="128"/>
    </font>
    <font>
      <sz val="1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8"/>
      <color rgb="FFFF0000"/>
      <name val="ＭＳ Ｐゴシック"/>
      <family val="3"/>
      <charset val="128"/>
    </font>
    <font>
      <sz val="11"/>
      <color rgb="FF333333"/>
      <name val="ＭＳ Ｐゴシック"/>
      <family val="3"/>
      <charset val="128"/>
    </font>
    <font>
      <sz val="14"/>
      <name val="ＭＳ Ｐゴシック"/>
      <family val="3"/>
      <charset val="128"/>
    </font>
    <font>
      <sz val="6"/>
      <name val="ＭＳ Ｐゴシック"/>
      <family val="2"/>
      <charset val="128"/>
      <scheme val="minor"/>
    </font>
    <font>
      <b/>
      <sz val="11"/>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s>
  <borders count="117">
    <border>
      <left/>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double">
        <color indexed="64"/>
      </left>
      <right style="thin">
        <color indexed="64"/>
      </right>
      <top/>
      <bottom style="medium">
        <color indexed="64"/>
      </bottom>
      <diagonal/>
    </border>
    <border>
      <left style="medium">
        <color auto="1"/>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theme="1"/>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auto="1"/>
      </top>
      <bottom style="thin">
        <color auto="1"/>
      </bottom>
      <diagonal/>
    </border>
    <border>
      <left/>
      <right style="medium">
        <color theme="1"/>
      </right>
      <top/>
      <bottom/>
      <diagonal/>
    </border>
    <border>
      <left style="medium">
        <color theme="1"/>
      </left>
      <right/>
      <top/>
      <bottom/>
      <diagonal/>
    </border>
    <border>
      <left style="medium">
        <color theme="1"/>
      </left>
      <right/>
      <top style="thin">
        <color theme="1"/>
      </top>
      <bottom style="thin">
        <color indexed="64"/>
      </bottom>
      <diagonal/>
    </border>
    <border>
      <left/>
      <right style="medium">
        <color theme="1"/>
      </right>
      <top style="thin">
        <color theme="1"/>
      </top>
      <bottom style="thin">
        <color auto="1"/>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medium">
        <color indexed="64"/>
      </right>
      <top style="thin">
        <color theme="1"/>
      </top>
      <bottom style="thin">
        <color indexed="64"/>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bottom style="medium">
        <color rgb="FFFF0000"/>
      </bottom>
      <diagonal/>
    </border>
    <border>
      <left/>
      <right style="medium">
        <color theme="1"/>
      </right>
      <top/>
      <bottom style="medium">
        <color rgb="FFFF0000"/>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medium">
        <color theme="1"/>
      </left>
      <right/>
      <top/>
      <bottom style="medium">
        <color theme="1"/>
      </bottom>
      <diagonal/>
    </border>
    <border>
      <left/>
      <right style="medium">
        <color theme="1"/>
      </right>
      <top/>
      <bottom style="medium">
        <color theme="1"/>
      </bottom>
      <diagonal/>
    </border>
    <border>
      <left style="medium">
        <color rgb="FF7030A0"/>
      </left>
      <right style="thin">
        <color indexed="64"/>
      </right>
      <top style="medium">
        <color rgb="FF7030A0"/>
      </top>
      <bottom style="medium">
        <color indexed="64"/>
      </bottom>
      <diagonal/>
    </border>
    <border>
      <left style="thin">
        <color indexed="64"/>
      </left>
      <right style="thin">
        <color indexed="64"/>
      </right>
      <top style="medium">
        <color rgb="FF7030A0"/>
      </top>
      <bottom style="medium">
        <color indexed="64"/>
      </bottom>
      <diagonal/>
    </border>
    <border>
      <left style="thin">
        <color indexed="64"/>
      </left>
      <right style="medium">
        <color rgb="FF7030A0"/>
      </right>
      <top style="medium">
        <color rgb="FF7030A0"/>
      </top>
      <bottom style="medium">
        <color indexed="64"/>
      </bottom>
      <diagonal/>
    </border>
    <border>
      <left style="medium">
        <color rgb="FF7030A0"/>
      </left>
      <right style="thin">
        <color auto="1"/>
      </right>
      <top style="medium">
        <color indexed="64"/>
      </top>
      <bottom style="medium">
        <color rgb="FF7030A0"/>
      </bottom>
      <diagonal/>
    </border>
    <border>
      <left style="thin">
        <color auto="1"/>
      </left>
      <right style="thin">
        <color auto="1"/>
      </right>
      <top style="medium">
        <color indexed="64"/>
      </top>
      <bottom style="medium">
        <color rgb="FF7030A0"/>
      </bottom>
      <diagonal/>
    </border>
    <border>
      <left style="thin">
        <color auto="1"/>
      </left>
      <right style="medium">
        <color rgb="FF7030A0"/>
      </right>
      <top style="medium">
        <color indexed="64"/>
      </top>
      <bottom style="medium">
        <color rgb="FF7030A0"/>
      </bottom>
      <diagonal/>
    </border>
    <border>
      <left/>
      <right style="thin">
        <color indexed="64"/>
      </right>
      <top style="thin">
        <color indexed="64"/>
      </top>
      <bottom style="medium">
        <color indexed="64"/>
      </bottom>
      <diagonal/>
    </border>
    <border>
      <left style="medium">
        <color rgb="FFC00000"/>
      </left>
      <right style="thin">
        <color auto="1"/>
      </right>
      <top style="medium">
        <color rgb="FFC00000"/>
      </top>
      <bottom style="medium">
        <color indexed="64"/>
      </bottom>
      <diagonal/>
    </border>
    <border>
      <left style="thin">
        <color auto="1"/>
      </left>
      <right style="medium">
        <color rgb="FFC00000"/>
      </right>
      <top style="medium">
        <color rgb="FFC00000"/>
      </top>
      <bottom style="medium">
        <color indexed="64"/>
      </bottom>
      <diagonal/>
    </border>
    <border>
      <left style="thin">
        <color theme="1"/>
      </left>
      <right style="thin">
        <color theme="1"/>
      </right>
      <top style="medium">
        <color rgb="FF00B050"/>
      </top>
      <bottom style="medium">
        <color theme="1"/>
      </bottom>
      <diagonal/>
    </border>
    <border>
      <left style="thin">
        <color theme="1"/>
      </left>
      <right style="medium">
        <color rgb="FF00B050"/>
      </right>
      <top style="medium">
        <color rgb="FF00B050"/>
      </top>
      <bottom style="medium">
        <color theme="1"/>
      </bottom>
      <diagonal/>
    </border>
    <border>
      <left style="thin">
        <color theme="1"/>
      </left>
      <right style="thin">
        <color theme="1"/>
      </right>
      <top style="medium">
        <color theme="1"/>
      </top>
      <bottom style="medium">
        <color rgb="FF00B050"/>
      </bottom>
      <diagonal/>
    </border>
    <border>
      <left style="thin">
        <color theme="1"/>
      </left>
      <right style="medium">
        <color rgb="FF00B050"/>
      </right>
      <top style="medium">
        <color theme="1"/>
      </top>
      <bottom style="medium">
        <color rgb="FF00B050"/>
      </bottom>
      <diagonal/>
    </border>
    <border>
      <left/>
      <right style="thin">
        <color theme="1"/>
      </right>
      <top style="medium">
        <color rgb="FF00B050"/>
      </top>
      <bottom style="medium">
        <color theme="1"/>
      </bottom>
      <diagonal/>
    </border>
    <border>
      <left/>
      <right style="thin">
        <color theme="1"/>
      </right>
      <top style="medium">
        <color theme="1"/>
      </top>
      <bottom style="medium">
        <color rgb="FF00B050"/>
      </bottom>
      <diagonal/>
    </border>
    <border>
      <left style="medium">
        <color rgb="FFC00000"/>
      </left>
      <right style="thin">
        <color auto="1"/>
      </right>
      <top style="medium">
        <color auto="1"/>
      </top>
      <bottom style="medium">
        <color rgb="FFC00000"/>
      </bottom>
      <diagonal/>
    </border>
    <border>
      <left style="thin">
        <color auto="1"/>
      </left>
      <right style="medium">
        <color rgb="FFC00000"/>
      </right>
      <top style="medium">
        <color auto="1"/>
      </top>
      <bottom style="medium">
        <color rgb="FFC00000"/>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thin">
        <color indexed="64"/>
      </left>
      <right style="medium">
        <color rgb="FFFF0000"/>
      </right>
      <top style="medium">
        <color rgb="FFFF0000"/>
      </top>
      <bottom style="medium">
        <color indexed="64"/>
      </bottom>
      <diagonal/>
    </border>
    <border>
      <left style="medium">
        <color rgb="FFFF0000"/>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style="medium">
        <color rgb="FFFF0000"/>
      </right>
      <top style="medium">
        <color indexed="64"/>
      </top>
      <bottom style="medium">
        <color rgb="FFFF0000"/>
      </bottom>
      <diagonal/>
    </border>
    <border>
      <left style="medium">
        <color theme="1"/>
      </left>
      <right/>
      <top style="medium">
        <color rgb="FFFF0000"/>
      </top>
      <bottom style="thin">
        <color auto="1"/>
      </bottom>
      <diagonal/>
    </border>
    <border>
      <left/>
      <right style="medium">
        <color auto="1"/>
      </right>
      <top style="medium">
        <color rgb="FFFF0000"/>
      </top>
      <bottom style="thin">
        <color auto="1"/>
      </bottom>
      <diagonal/>
    </border>
  </borders>
  <cellStyleXfs count="4">
    <xf numFmtId="0" fontId="0" fillId="0" borderId="0"/>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225">
    <xf numFmtId="0" fontId="0" fillId="0" borderId="0" xfId="0"/>
    <xf numFmtId="0" fontId="0" fillId="0" borderId="0" xfId="0" applyAlignment="1">
      <alignment horizontal="left"/>
    </xf>
    <xf numFmtId="0" fontId="0" fillId="0" borderId="0" xfId="0"/>
    <xf numFmtId="0" fontId="3" fillId="0" borderId="0" xfId="0" applyFont="1" applyAlignment="1">
      <alignment horizontal="left"/>
    </xf>
    <xf numFmtId="0" fontId="3" fillId="0" borderId="0" xfId="0" applyFont="1"/>
    <xf numFmtId="0" fontId="3" fillId="0" borderId="0" xfId="0" applyFont="1"/>
    <xf numFmtId="0" fontId="8" fillId="0" borderId="0" xfId="0" applyFont="1"/>
    <xf numFmtId="0" fontId="8" fillId="0" borderId="0" xfId="0" applyFont="1"/>
    <xf numFmtId="0" fontId="9" fillId="0" borderId="0" xfId="0" applyFont="1"/>
    <xf numFmtId="0" fontId="0" fillId="0" borderId="0" xfId="0" applyBorder="1" applyAlignment="1">
      <alignment horizontal="center"/>
    </xf>
    <xf numFmtId="0" fontId="5" fillId="0" borderId="1" xfId="0" applyFont="1" applyBorder="1" applyAlignment="1">
      <alignment horizontal="center"/>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wrapText="1"/>
    </xf>
    <xf numFmtId="0" fontId="0" fillId="0" borderId="1" xfId="0" applyBorder="1" applyAlignment="1">
      <alignment horizontal="right"/>
    </xf>
    <xf numFmtId="0" fontId="16" fillId="0" borderId="0" xfId="0"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6" xfId="0" applyFont="1" applyBorder="1" applyAlignment="1">
      <alignment horizontal="center" vertical="center"/>
    </xf>
    <xf numFmtId="0" fontId="0" fillId="0" borderId="2" xfId="0" applyBorder="1" applyAlignment="1">
      <alignment vertical="center"/>
    </xf>
    <xf numFmtId="0" fontId="0" fillId="0" borderId="8" xfId="0" applyBorder="1" applyAlignment="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13" fillId="0" borderId="1" xfId="0" applyFon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56" fontId="0" fillId="0" borderId="15" xfId="0" applyNumberFormat="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vertical="center"/>
    </xf>
    <xf numFmtId="0" fontId="0" fillId="0" borderId="22" xfId="0" applyBorder="1" applyAlignment="1">
      <alignment vertical="center"/>
    </xf>
    <xf numFmtId="0" fontId="0" fillId="0" borderId="16" xfId="0" applyBorder="1" applyAlignment="1">
      <alignment vertical="center"/>
    </xf>
    <xf numFmtId="56" fontId="0" fillId="0" borderId="15" xfId="0" applyNumberFormat="1" applyBorder="1" applyAlignment="1">
      <alignment horizontal="right" vertical="center"/>
    </xf>
    <xf numFmtId="0" fontId="0" fillId="0" borderId="14" xfId="0" applyBorder="1" applyAlignment="1">
      <alignment horizontal="center" vertical="center"/>
    </xf>
    <xf numFmtId="0" fontId="0" fillId="0" borderId="10" xfId="0" quotePrefix="1" applyBorder="1" applyAlignment="1">
      <alignment horizontal="center" vertical="center"/>
    </xf>
    <xf numFmtId="0" fontId="0" fillId="0" borderId="11" xfId="0" quotePrefix="1" applyBorder="1" applyAlignment="1">
      <alignment horizontal="center" vertical="center"/>
    </xf>
    <xf numFmtId="0" fontId="0" fillId="0" borderId="12" xfId="0" quotePrefix="1" applyBorder="1" applyAlignment="1">
      <alignment horizontal="center" vertical="center"/>
    </xf>
    <xf numFmtId="56" fontId="0" fillId="0" borderId="2" xfId="0" applyNumberFormat="1" applyBorder="1" applyAlignment="1">
      <alignment horizontal="right"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8" fillId="0" borderId="0" xfId="0" applyFont="1" applyAlignment="1">
      <alignment horizontal="left" vertical="center"/>
    </xf>
    <xf numFmtId="0" fontId="0" fillId="0" borderId="18" xfId="0" quotePrefix="1" applyBorder="1" applyAlignment="1">
      <alignment horizontal="center" vertical="center"/>
    </xf>
    <xf numFmtId="0" fontId="0" fillId="0" borderId="27" xfId="0" applyBorder="1" applyAlignment="1">
      <alignment horizontal="left" vertical="top" wrapText="1"/>
    </xf>
    <xf numFmtId="0" fontId="17" fillId="0" borderId="13" xfId="0" applyFont="1" applyBorder="1" applyAlignment="1">
      <alignment horizontal="left" vertical="top" wrapText="1"/>
    </xf>
    <xf numFmtId="0" fontId="0" fillId="0" borderId="47" xfId="0" applyBorder="1" applyAlignment="1">
      <alignment horizontal="left" vertical="top" wrapText="1"/>
    </xf>
    <xf numFmtId="0" fontId="17" fillId="0" borderId="18" xfId="0" applyFont="1" applyBorder="1" applyAlignment="1">
      <alignment horizontal="left" vertical="top" wrapText="1"/>
    </xf>
    <xf numFmtId="0" fontId="0" fillId="0" borderId="48" xfId="0" applyBorder="1" applyAlignment="1">
      <alignment horizontal="left" vertical="top" wrapText="1"/>
    </xf>
    <xf numFmtId="0" fontId="17" fillId="0" borderId="49" xfId="0" applyFont="1" applyBorder="1" applyAlignment="1">
      <alignment horizontal="left" vertical="top" wrapText="1"/>
    </xf>
    <xf numFmtId="0" fontId="0" fillId="0" borderId="50" xfId="0" applyBorder="1" applyAlignment="1">
      <alignment horizontal="left" vertical="top" wrapText="1"/>
    </xf>
    <xf numFmtId="0" fontId="17" fillId="0" borderId="51" xfId="0" applyFont="1" applyBorder="1" applyAlignment="1">
      <alignment horizontal="left" vertical="top" wrapText="1"/>
    </xf>
    <xf numFmtId="0" fontId="0" fillId="0" borderId="52" xfId="0" applyBorder="1" applyAlignment="1">
      <alignment horizontal="left" vertical="top" wrapText="1"/>
    </xf>
    <xf numFmtId="0" fontId="17" fillId="0" borderId="53" xfId="0" applyFont="1" applyBorder="1" applyAlignment="1">
      <alignment horizontal="left" vertical="top" wrapText="1"/>
    </xf>
    <xf numFmtId="0" fontId="14" fillId="0" borderId="0" xfId="0" applyFont="1" applyAlignment="1">
      <alignment horizontal="center" vertical="top"/>
    </xf>
    <xf numFmtId="0" fontId="5"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0" fillId="0" borderId="53" xfId="0"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alignment vertical="top" wrapText="1"/>
    </xf>
    <xf numFmtId="0" fontId="7" fillId="0" borderId="0" xfId="0" applyFont="1" applyAlignment="1">
      <alignment horizontal="center" vertical="top"/>
    </xf>
    <xf numFmtId="0" fontId="0" fillId="0" borderId="54" xfId="0" applyBorder="1" applyAlignment="1">
      <alignment horizontal="left" vertical="top" wrapText="1"/>
    </xf>
    <xf numFmtId="0" fontId="17" fillId="0" borderId="55" xfId="0" applyFont="1" applyBorder="1" applyAlignment="1">
      <alignment horizontal="left" vertical="top" wrapText="1"/>
    </xf>
    <xf numFmtId="0" fontId="0" fillId="0" borderId="56" xfId="0" applyBorder="1" applyAlignment="1">
      <alignment horizontal="left" vertical="top" wrapText="1"/>
    </xf>
    <xf numFmtId="0" fontId="17" fillId="0" borderId="57" xfId="0" applyFont="1" applyBorder="1" applyAlignment="1">
      <alignment horizontal="left" vertical="top" wrapText="1"/>
    </xf>
    <xf numFmtId="0" fontId="0" fillId="0" borderId="58" xfId="0" applyBorder="1" applyAlignment="1">
      <alignment horizontal="left" vertical="top" wrapText="1"/>
    </xf>
    <xf numFmtId="0" fontId="17" fillId="0" borderId="59" xfId="0" applyFont="1" applyBorder="1" applyAlignment="1">
      <alignment horizontal="left" vertical="top" wrapText="1"/>
    </xf>
    <xf numFmtId="0" fontId="0" fillId="0" borderId="60" xfId="0" applyBorder="1" applyAlignment="1">
      <alignment horizontal="left" vertical="top" wrapText="1"/>
    </xf>
    <xf numFmtId="0" fontId="17" fillId="0" borderId="61" xfId="0" applyFont="1" applyBorder="1" applyAlignment="1">
      <alignment horizontal="left" vertical="top" wrapText="1"/>
    </xf>
    <xf numFmtId="0" fontId="0" fillId="0" borderId="62" xfId="0" applyBorder="1" applyAlignment="1">
      <alignment vertical="top" wrapText="1"/>
    </xf>
    <xf numFmtId="0" fontId="0" fillId="0" borderId="62" xfId="0" applyBorder="1" applyAlignment="1">
      <alignment vertical="top"/>
    </xf>
    <xf numFmtId="0" fontId="0" fillId="0" borderId="63" xfId="0" applyBorder="1" applyAlignment="1">
      <alignment horizontal="left" vertical="top" wrapText="1"/>
    </xf>
    <xf numFmtId="0" fontId="17" fillId="0" borderId="62" xfId="0" applyFont="1" applyBorder="1" applyAlignment="1">
      <alignment horizontal="left" vertical="top" wrapText="1"/>
    </xf>
    <xf numFmtId="0" fontId="0" fillId="0" borderId="64" xfId="0" applyBorder="1" applyAlignment="1">
      <alignment horizontal="left" vertical="top" wrapText="1"/>
    </xf>
    <xf numFmtId="0" fontId="17" fillId="0" borderId="65" xfId="0" applyFont="1" applyBorder="1" applyAlignment="1">
      <alignment horizontal="left" vertical="top" wrapText="1"/>
    </xf>
    <xf numFmtId="0" fontId="0" fillId="0" borderId="0" xfId="0" applyAlignment="1">
      <alignment horizontal="left" vertical="center"/>
    </xf>
    <xf numFmtId="0" fontId="0" fillId="0" borderId="66" xfId="0" applyBorder="1" applyAlignment="1">
      <alignment horizontal="left" vertical="top" wrapText="1"/>
    </xf>
    <xf numFmtId="0" fontId="17" fillId="0" borderId="67" xfId="0" applyFont="1" applyBorder="1" applyAlignment="1">
      <alignment horizontal="left" vertical="top" wrapText="1"/>
    </xf>
    <xf numFmtId="0" fontId="0" fillId="0" borderId="18" xfId="0" applyBorder="1" applyAlignment="1">
      <alignment vertical="top" wrapText="1"/>
    </xf>
    <xf numFmtId="0" fontId="0" fillId="0" borderId="62" xfId="0" applyBorder="1"/>
    <xf numFmtId="0" fontId="15" fillId="0" borderId="0" xfId="0" applyFont="1" applyAlignment="1">
      <alignment horizontal="right" vertical="center"/>
    </xf>
    <xf numFmtId="0" fontId="0" fillId="0" borderId="62" xfId="0" applyBorder="1" applyAlignment="1">
      <alignment vertical="center"/>
    </xf>
    <xf numFmtId="0" fontId="0" fillId="0" borderId="62" xfId="0" applyBorder="1" applyAlignment="1">
      <alignment vertical="center" wrapText="1"/>
    </xf>
    <xf numFmtId="0" fontId="0" fillId="0" borderId="62" xfId="0" applyBorder="1" applyAlignment="1"/>
    <xf numFmtId="56" fontId="0" fillId="0" borderId="6" xfId="0" applyNumberFormat="1"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22" xfId="0" quotePrefix="1" applyBorder="1" applyAlignment="1">
      <alignment horizontal="center" vertical="center"/>
    </xf>
    <xf numFmtId="56" fontId="0" fillId="0" borderId="68" xfId="0" applyNumberFormat="1" applyBorder="1" applyAlignment="1">
      <alignment horizontal="lef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quotePrefix="1" applyBorder="1" applyAlignment="1">
      <alignment horizontal="center" vertical="center"/>
    </xf>
    <xf numFmtId="0" fontId="0" fillId="0" borderId="68" xfId="0" applyBorder="1" applyAlignment="1">
      <alignment horizontal="center" vertical="center"/>
    </xf>
    <xf numFmtId="0" fontId="0" fillId="0" borderId="72" xfId="0" quotePrefix="1"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1" fillId="0" borderId="58" xfId="2" applyBorder="1" applyAlignment="1">
      <alignment horizontal="left" vertical="top" wrapText="1"/>
    </xf>
    <xf numFmtId="0" fontId="17" fillId="0" borderId="59" xfId="2" applyFont="1" applyBorder="1" applyAlignment="1">
      <alignment horizontal="left" vertical="top" wrapText="1"/>
    </xf>
    <xf numFmtId="0" fontId="1" fillId="0" borderId="60" xfId="2" applyBorder="1" applyAlignment="1">
      <alignment horizontal="left" vertical="top" wrapText="1"/>
    </xf>
    <xf numFmtId="0" fontId="17" fillId="0" borderId="61" xfId="2" applyFont="1" applyBorder="1" applyAlignment="1">
      <alignment horizontal="left" vertical="top" wrapText="1"/>
    </xf>
    <xf numFmtId="0" fontId="1" fillId="0" borderId="62" xfId="2" applyBorder="1" applyAlignment="1">
      <alignment vertical="top" wrapText="1"/>
    </xf>
    <xf numFmtId="0" fontId="1" fillId="0" borderId="63" xfId="2" applyBorder="1" applyAlignment="1">
      <alignment horizontal="left" vertical="top" wrapText="1"/>
    </xf>
    <xf numFmtId="0" fontId="1" fillId="0" borderId="62" xfId="2" applyBorder="1" applyAlignment="1">
      <alignment vertical="center" wrapText="1"/>
    </xf>
    <xf numFmtId="0" fontId="0" fillId="0" borderId="74" xfId="0" applyBorder="1" applyAlignment="1">
      <alignment horizontal="left" vertical="top" wrapText="1"/>
    </xf>
    <xf numFmtId="0" fontId="17" fillId="0" borderId="75" xfId="0" applyFont="1" applyBorder="1" applyAlignment="1">
      <alignment horizontal="left" vertical="top" wrapText="1"/>
    </xf>
    <xf numFmtId="56" fontId="0" fillId="0" borderId="6" xfId="0" applyNumberFormat="1" applyBorder="1" applyAlignment="1">
      <alignment horizontal="left" vertical="center"/>
    </xf>
    <xf numFmtId="0" fontId="0" fillId="0" borderId="77" xfId="0" applyBorder="1" applyAlignment="1">
      <alignment horizontal="center" vertical="center"/>
    </xf>
    <xf numFmtId="0" fontId="0" fillId="0" borderId="51" xfId="0" quotePrefix="1" applyBorder="1" applyAlignment="1">
      <alignment horizontal="center" vertical="center"/>
    </xf>
    <xf numFmtId="0" fontId="0" fillId="0" borderId="7" xfId="0" quotePrefix="1" applyBorder="1" applyAlignment="1">
      <alignment horizontal="center" vertical="center"/>
    </xf>
    <xf numFmtId="0" fontId="0" fillId="0" borderId="51" xfId="0" applyBorder="1" applyAlignment="1">
      <alignment horizontal="center" vertical="center"/>
    </xf>
    <xf numFmtId="0" fontId="0" fillId="0" borderId="76" xfId="0" applyBorder="1" applyAlignment="1">
      <alignment horizontal="center" vertical="center"/>
    </xf>
    <xf numFmtId="0" fontId="1" fillId="0" borderId="64" xfId="2" applyBorder="1" applyAlignment="1">
      <alignment horizontal="left" vertical="top" wrapText="1"/>
    </xf>
    <xf numFmtId="0" fontId="17" fillId="0" borderId="65" xfId="2" applyFont="1" applyBorder="1" applyAlignment="1">
      <alignment horizontal="left" vertical="top" wrapText="1"/>
    </xf>
    <xf numFmtId="0" fontId="0" fillId="0" borderId="0"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quotePrefix="1" applyBorder="1" applyAlignment="1">
      <alignment horizontal="center" vertical="center"/>
    </xf>
    <xf numFmtId="0" fontId="0" fillId="0" borderId="84" xfId="0" quotePrefix="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53" xfId="0" applyBorder="1" applyAlignment="1">
      <alignment vertical="top"/>
    </xf>
    <xf numFmtId="0" fontId="0" fillId="0" borderId="90" xfId="0" applyBorder="1" applyAlignment="1">
      <alignment horizontal="left" vertical="top" wrapText="1"/>
    </xf>
    <xf numFmtId="0" fontId="17" fillId="0" borderId="91" xfId="0" applyFont="1" applyBorder="1" applyAlignment="1">
      <alignment horizontal="left" vertical="top" wrapText="1"/>
    </xf>
    <xf numFmtId="0" fontId="1" fillId="0" borderId="62" xfId="2" applyBorder="1" applyAlignment="1"/>
    <xf numFmtId="0" fontId="0" fillId="0" borderId="78" xfId="0" applyBorder="1" applyAlignment="1">
      <alignment horizontal="left" vertical="top" wrapText="1"/>
    </xf>
    <xf numFmtId="0" fontId="17" fillId="0" borderId="79" xfId="0" applyFont="1" applyBorder="1" applyAlignment="1">
      <alignment horizontal="left" vertical="top" wrapText="1"/>
    </xf>
    <xf numFmtId="56" fontId="0" fillId="0" borderId="15" xfId="0" applyNumberFormat="1" applyFont="1" applyBorder="1" applyAlignment="1">
      <alignment horizontal="right" vertical="center"/>
    </xf>
    <xf numFmtId="0" fontId="0" fillId="0" borderId="16" xfId="0" applyFont="1" applyBorder="1" applyAlignment="1">
      <alignment horizontal="center" vertical="center"/>
    </xf>
    <xf numFmtId="0" fontId="0" fillId="0" borderId="22" xfId="0" applyFont="1" applyBorder="1" applyAlignment="1">
      <alignment horizontal="center" vertical="center"/>
    </xf>
    <xf numFmtId="0" fontId="0" fillId="0" borderId="15" xfId="0" applyFont="1" applyBorder="1" applyAlignment="1">
      <alignment vertical="center"/>
    </xf>
    <xf numFmtId="0" fontId="0" fillId="3" borderId="42" xfId="0" applyFill="1" applyBorder="1" applyAlignment="1">
      <alignment vertical="center"/>
    </xf>
    <xf numFmtId="0" fontId="0" fillId="3" borderId="92" xfId="0" applyFill="1" applyBorder="1" applyAlignment="1">
      <alignment vertical="center"/>
    </xf>
    <xf numFmtId="0" fontId="0" fillId="3" borderId="93" xfId="0" applyFill="1" applyBorder="1" applyAlignment="1">
      <alignment vertical="center"/>
    </xf>
    <xf numFmtId="0" fontId="0" fillId="3" borderId="94" xfId="0" applyFill="1" applyBorder="1" applyAlignment="1">
      <alignment vertical="center"/>
    </xf>
    <xf numFmtId="9" fontId="0" fillId="0" borderId="95" xfId="3" applyFont="1" applyBorder="1" applyAlignment="1">
      <alignment vertical="center"/>
    </xf>
    <xf numFmtId="9" fontId="0" fillId="0" borderId="96" xfId="3" applyFont="1" applyBorder="1" applyAlignment="1">
      <alignment vertical="center"/>
    </xf>
    <xf numFmtId="9" fontId="0" fillId="0" borderId="97" xfId="3" applyFont="1" applyBorder="1" applyAlignment="1">
      <alignment vertical="center"/>
    </xf>
    <xf numFmtId="0" fontId="0" fillId="3" borderId="98" xfId="0" applyFill="1" applyBorder="1" applyAlignment="1">
      <alignment vertical="center"/>
    </xf>
    <xf numFmtId="0" fontId="0" fillId="3" borderId="42" xfId="0" applyFill="1" applyBorder="1" applyAlignment="1">
      <alignment horizontal="center" vertical="center"/>
    </xf>
    <xf numFmtId="0" fontId="0" fillId="3" borderId="99" xfId="0" applyFill="1" applyBorder="1" applyAlignment="1">
      <alignment vertical="center"/>
    </xf>
    <xf numFmtId="0" fontId="0" fillId="3" borderId="100" xfId="0" applyFill="1" applyBorder="1" applyAlignment="1">
      <alignment vertical="center"/>
    </xf>
    <xf numFmtId="0" fontId="0" fillId="3" borderId="101" xfId="0" applyFill="1" applyBorder="1" applyAlignment="1">
      <alignment vertical="center"/>
    </xf>
    <xf numFmtId="0" fontId="0" fillId="3" borderId="102" xfId="0" applyFill="1" applyBorder="1" applyAlignment="1">
      <alignment vertical="center"/>
    </xf>
    <xf numFmtId="0" fontId="0" fillId="3" borderId="105" xfId="0" applyFill="1" applyBorder="1" applyAlignment="1">
      <alignment vertical="center"/>
    </xf>
    <xf numFmtId="9" fontId="0" fillId="0" borderId="103" xfId="3" applyFont="1" applyBorder="1" applyAlignment="1">
      <alignment vertical="center"/>
    </xf>
    <xf numFmtId="9" fontId="0" fillId="0" borderId="104" xfId="3" applyFont="1" applyBorder="1" applyAlignment="1">
      <alignment vertical="center"/>
    </xf>
    <xf numFmtId="9" fontId="0" fillId="0" borderId="106" xfId="3" applyFont="1" applyBorder="1" applyAlignment="1">
      <alignment vertical="center"/>
    </xf>
    <xf numFmtId="9" fontId="0" fillId="0" borderId="107" xfId="3" applyFont="1" applyBorder="1" applyAlignment="1">
      <alignment vertical="center"/>
    </xf>
    <xf numFmtId="9" fontId="0" fillId="0" borderId="108" xfId="3" applyFont="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2" borderId="37" xfId="0" applyFill="1" applyBorder="1" applyAlignment="1">
      <alignment horizontal="center" vertical="center"/>
    </xf>
    <xf numFmtId="0" fontId="0" fillId="2" borderId="109" xfId="0" applyFill="1" applyBorder="1" applyAlignment="1">
      <alignment horizontal="center" vertical="center"/>
    </xf>
    <xf numFmtId="0" fontId="0" fillId="2" borderId="110" xfId="0" applyFill="1" applyBorder="1" applyAlignment="1">
      <alignment horizontal="center" vertical="center"/>
    </xf>
    <xf numFmtId="0" fontId="0" fillId="2" borderId="111" xfId="0" applyFill="1" applyBorder="1" applyAlignment="1">
      <alignment horizontal="center" vertical="center"/>
    </xf>
    <xf numFmtId="9" fontId="0" fillId="0" borderId="113" xfId="3" applyFont="1" applyFill="1" applyBorder="1" applyAlignment="1">
      <alignment horizontal="center" vertical="center"/>
    </xf>
    <xf numFmtId="9" fontId="0" fillId="0" borderId="114" xfId="3" applyFont="1" applyFill="1" applyBorder="1" applyAlignment="1">
      <alignment horizontal="center" vertical="center"/>
    </xf>
    <xf numFmtId="9" fontId="20" fillId="0" borderId="113" xfId="3" applyFont="1" applyFill="1" applyBorder="1" applyAlignment="1">
      <alignment horizontal="center" vertical="center"/>
    </xf>
    <xf numFmtId="9" fontId="20" fillId="0" borderId="112" xfId="3" applyFont="1" applyFill="1" applyBorder="1" applyAlignment="1">
      <alignment horizontal="center" vertical="center"/>
    </xf>
    <xf numFmtId="9" fontId="20" fillId="0" borderId="0" xfId="3" applyFont="1" applyFill="1" applyBorder="1" applyAlignment="1">
      <alignment horizontal="center" vertical="center"/>
    </xf>
    <xf numFmtId="9" fontId="0" fillId="0" borderId="0" xfId="3" applyFont="1" applyFill="1" applyBorder="1" applyAlignment="1">
      <alignment horizontal="center" vertical="center"/>
    </xf>
    <xf numFmtId="9" fontId="3" fillId="0" borderId="113" xfId="3" applyFont="1" applyFill="1" applyBorder="1" applyAlignment="1">
      <alignment horizontal="center" vertical="center"/>
    </xf>
    <xf numFmtId="0" fontId="0" fillId="0" borderId="115" xfId="0" applyBorder="1" applyAlignment="1">
      <alignment horizontal="left" vertical="top" wrapText="1"/>
    </xf>
    <xf numFmtId="0" fontId="17" fillId="0" borderId="116" xfId="0" applyFont="1" applyBorder="1" applyAlignment="1">
      <alignment horizontal="left" vertical="top" wrapText="1"/>
    </xf>
    <xf numFmtId="0" fontId="17" fillId="0" borderId="71" xfId="0" applyFont="1" applyBorder="1" applyAlignment="1">
      <alignment horizontal="left" vertical="top" wrapText="1"/>
    </xf>
    <xf numFmtId="14" fontId="15" fillId="0" borderId="1" xfId="0" applyNumberFormat="1" applyFont="1" applyBorder="1" applyAlignment="1">
      <alignment horizontal="left" vertical="center"/>
    </xf>
    <xf numFmtId="0" fontId="8" fillId="0" borderId="32" xfId="0" applyFont="1" applyBorder="1" applyAlignment="1">
      <alignment horizontal="center" vertical="distributed" wrapText="1"/>
    </xf>
    <xf numFmtId="0" fontId="8" fillId="0" borderId="33" xfId="0" applyFont="1" applyBorder="1" applyAlignment="1">
      <alignment horizontal="center" vertical="distributed" wrapText="1"/>
    </xf>
    <xf numFmtId="0" fontId="8" fillId="0" borderId="25" xfId="0" applyFont="1" applyBorder="1" applyAlignment="1">
      <alignment horizontal="center" vertical="distributed" wrapText="1"/>
    </xf>
    <xf numFmtId="0" fontId="8" fillId="0" borderId="26" xfId="0" applyFont="1" applyBorder="1" applyAlignment="1">
      <alignment horizontal="center" vertical="distributed" wrapText="1"/>
    </xf>
    <xf numFmtId="0" fontId="13" fillId="0" borderId="1" xfId="0" applyFont="1" applyBorder="1" applyAlignment="1">
      <alignment horizontal="center" vertical="center"/>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8" fillId="0" borderId="23" xfId="0" applyNumberFormat="1" applyFont="1" applyBorder="1" applyAlignment="1">
      <alignment horizontal="center" vertical="center" wrapText="1"/>
    </xf>
    <xf numFmtId="0" fontId="8" fillId="0" borderId="24" xfId="0" applyNumberFormat="1" applyFont="1" applyBorder="1" applyAlignment="1">
      <alignment horizontal="center" vertical="center" wrapText="1"/>
    </xf>
    <xf numFmtId="0" fontId="8" fillId="0" borderId="27" xfId="0" applyFont="1" applyBorder="1" applyAlignment="1">
      <alignment vertical="center" wrapText="1"/>
    </xf>
    <xf numFmtId="0" fontId="8" fillId="0" borderId="28" xfId="0" applyFont="1" applyBorder="1" applyAlignment="1">
      <alignment vertical="center" wrapText="1"/>
    </xf>
    <xf numFmtId="0" fontId="8" fillId="0" borderId="13" xfId="0" applyFont="1" applyBorder="1" applyAlignment="1">
      <alignment vertical="center" wrapText="1"/>
    </xf>
    <xf numFmtId="0" fontId="10" fillId="0" borderId="0" xfId="0" applyFont="1" applyAlignment="1">
      <alignment horizontal="center"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3" borderId="31" xfId="0" applyFill="1" applyBorder="1" applyAlignment="1">
      <alignment horizontal="center" vertical="center"/>
    </xf>
    <xf numFmtId="0" fontId="0" fillId="3" borderId="21" xfId="0" applyFill="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cellXfs>
  <cellStyles count="4">
    <cellStyle name="パーセント" xfId="3" builtinId="5"/>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相談内容</a:t>
            </a:r>
          </a:p>
        </c:rich>
      </c:tx>
      <c:layout>
        <c:manualLayout>
          <c:xMode val="edge"/>
          <c:yMode val="edge"/>
          <c:x val="0.42587538201560432"/>
          <c:y val="2.3971731613892676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123E-2"/>
          <c:y val="0.13109013379725318"/>
          <c:w val="0.81674214149931879"/>
          <c:h val="0.5504833322397203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相談会集計!$I$2:$T$2</c:f>
              <c:strCache>
                <c:ptCount val="12"/>
                <c:pt idx="0">
                  <c:v>パソコンの基礎
</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相談会集計!$I$3:$T$3</c:f>
              <c:numCache>
                <c:formatCode>General</c:formatCode>
                <c:ptCount val="12"/>
              </c:numCache>
            </c:numRef>
          </c:val>
        </c:ser>
        <c:ser>
          <c:idx val="1"/>
          <c:order val="1"/>
          <c:spPr>
            <a:solidFill>
              <a:srgbClr val="993366"/>
            </a:solidFill>
            <a:ln w="12700">
              <a:solidFill>
                <a:srgbClr val="000000"/>
              </a:solidFill>
              <a:prstDash val="solid"/>
            </a:ln>
          </c:spPr>
          <c:invertIfNegative val="0"/>
          <c:dLbls>
            <c:showLegendKey val="0"/>
            <c:showVal val="1"/>
            <c:showCatName val="0"/>
            <c:showSerName val="0"/>
            <c:showPercent val="0"/>
            <c:showBubbleSize val="0"/>
            <c:showLeaderLines val="0"/>
          </c:dLbls>
          <c:cat>
            <c:strRef>
              <c:f>相談会集計!$I$2:$T$2</c:f>
              <c:strCache>
                <c:ptCount val="12"/>
                <c:pt idx="0">
                  <c:v>パソコンの基礎
</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相談会集計!$I$69:$T$69</c:f>
              <c:numCache>
                <c:formatCode>General</c:formatCode>
                <c:ptCount val="12"/>
                <c:pt idx="0">
                  <c:v>65</c:v>
                </c:pt>
                <c:pt idx="1">
                  <c:v>17</c:v>
                </c:pt>
                <c:pt idx="2">
                  <c:v>13</c:v>
                </c:pt>
                <c:pt idx="3">
                  <c:v>129</c:v>
                </c:pt>
                <c:pt idx="4">
                  <c:v>120</c:v>
                </c:pt>
                <c:pt idx="5">
                  <c:v>99</c:v>
                </c:pt>
                <c:pt idx="6">
                  <c:v>32</c:v>
                </c:pt>
                <c:pt idx="7">
                  <c:v>59</c:v>
                </c:pt>
                <c:pt idx="8">
                  <c:v>35</c:v>
                </c:pt>
                <c:pt idx="9">
                  <c:v>18</c:v>
                </c:pt>
                <c:pt idx="10">
                  <c:v>14</c:v>
                </c:pt>
                <c:pt idx="11">
                  <c:v>44</c:v>
                </c:pt>
              </c:numCache>
            </c:numRef>
          </c:val>
        </c:ser>
        <c:dLbls>
          <c:showLegendKey val="0"/>
          <c:showVal val="0"/>
          <c:showCatName val="0"/>
          <c:showSerName val="0"/>
          <c:showPercent val="0"/>
          <c:showBubbleSize val="0"/>
        </c:dLbls>
        <c:gapWidth val="150"/>
        <c:axId val="44970752"/>
        <c:axId val="44972288"/>
      </c:barChart>
      <c:catAx>
        <c:axId val="449707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000" b="0" i="0" u="none" strike="noStrike" baseline="0">
                <a:solidFill>
                  <a:srgbClr val="000000"/>
                </a:solidFill>
                <a:latin typeface="ＭＳ Ｐゴシック"/>
                <a:ea typeface="ＭＳ Ｐゴシック"/>
                <a:cs typeface="ＭＳ Ｐゴシック"/>
              </a:defRPr>
            </a:pPr>
            <a:endParaRPr lang="ja-JP"/>
          </a:p>
        </c:txPr>
        <c:crossAx val="44972288"/>
        <c:crosses val="autoZero"/>
        <c:auto val="1"/>
        <c:lblAlgn val="ctr"/>
        <c:lblOffset val="100"/>
        <c:tickLblSkip val="1"/>
        <c:tickMarkSkip val="1"/>
        <c:noMultiLvlLbl val="0"/>
      </c:catAx>
      <c:valAx>
        <c:axId val="4497228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0.11515167422254052"/>
              <c:y val="7.450973891421472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9707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参加者比較</a:t>
            </a:r>
          </a:p>
        </c:rich>
      </c:tx>
      <c:layout>
        <c:manualLayout>
          <c:xMode val="edge"/>
          <c:yMode val="edge"/>
          <c:x val="0.34448175321368424"/>
          <c:y val="1.7915047011528625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875839093033665"/>
          <c:y val="0.17049436617033281"/>
          <c:w val="0.70839932575059061"/>
          <c:h val="0.7127865372760607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相談会集計!$F$3:$G$3</c:f>
              <c:strCache>
                <c:ptCount val="2"/>
                <c:pt idx="0">
                  <c:v>初参加</c:v>
                </c:pt>
                <c:pt idx="1">
                  <c:v>再参加</c:v>
                </c:pt>
              </c:strCache>
            </c:strRef>
          </c:cat>
          <c:val>
            <c:numRef>
              <c:f>相談会集計!$F$69:$G$69</c:f>
              <c:numCache>
                <c:formatCode>General</c:formatCode>
                <c:ptCount val="2"/>
                <c:pt idx="0">
                  <c:v>94</c:v>
                </c:pt>
                <c:pt idx="1">
                  <c:v>366</c:v>
                </c:pt>
              </c:numCache>
            </c:numRef>
          </c:val>
        </c:ser>
        <c:dLbls>
          <c:showLegendKey val="0"/>
          <c:showVal val="0"/>
          <c:showCatName val="0"/>
          <c:showSerName val="0"/>
          <c:showPercent val="0"/>
          <c:showBubbleSize val="0"/>
        </c:dLbls>
        <c:gapWidth val="150"/>
        <c:axId val="44997248"/>
        <c:axId val="45011328"/>
      </c:barChart>
      <c:catAx>
        <c:axId val="44997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45011328"/>
        <c:crosses val="autoZero"/>
        <c:auto val="1"/>
        <c:lblAlgn val="ctr"/>
        <c:lblOffset val="100"/>
        <c:tickLblSkip val="1"/>
        <c:tickMarkSkip val="1"/>
        <c:noMultiLvlLbl val="0"/>
      </c:catAx>
      <c:valAx>
        <c:axId val="4501132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9972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144780</xdr:colOff>
      <xdr:row>75</xdr:row>
      <xdr:rowOff>43815</xdr:rowOff>
    </xdr:from>
    <xdr:to>
      <xdr:col>20</xdr:col>
      <xdr:colOff>563880</xdr:colOff>
      <xdr:row>89</xdr:row>
      <xdr:rowOff>76201</xdr:rowOff>
    </xdr:to>
    <xdr:graphicFrame macro="">
      <xdr:nvGraphicFramePr>
        <xdr:cNvPr id="1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487680</xdr:colOff>
      <xdr:row>75</xdr:row>
      <xdr:rowOff>182880</xdr:rowOff>
    </xdr:from>
    <xdr:to>
      <xdr:col>4</xdr:col>
      <xdr:colOff>312420</xdr:colOff>
      <xdr:row>89</xdr:row>
      <xdr:rowOff>60960</xdr:rowOff>
    </xdr:to>
    <xdr:graphicFrame macro="">
      <xdr:nvGraphicFramePr>
        <xdr:cNvPr id="16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7"/>
  <sheetViews>
    <sheetView showGridLines="0" showZeros="0" tabSelected="1" zoomScaleNormal="100" zoomScaleSheetLayoutView="100" workbookViewId="0">
      <pane ySplit="3" topLeftCell="A64" activePane="bottomLeft" state="frozen"/>
      <selection pane="bottomLeft" activeCell="Q73" sqref="Q73"/>
    </sheetView>
  </sheetViews>
  <sheetFormatPr defaultRowHeight="21" customHeight="1"/>
  <cols>
    <col min="1" max="1" width="0.88671875" customWidth="1"/>
    <col min="2" max="2" width="9.77734375" style="1" customWidth="1"/>
    <col min="3" max="3" width="9.88671875" customWidth="1"/>
    <col min="4" max="5" width="6.109375" customWidth="1"/>
    <col min="6" max="6" width="6.109375" style="2" customWidth="1"/>
    <col min="7" max="20" width="6.109375" customWidth="1"/>
    <col min="21" max="21" width="11" customWidth="1"/>
    <col min="22" max="22" width="3.6640625" customWidth="1"/>
  </cols>
  <sheetData>
    <row r="1" spans="2:22" ht="27" customHeight="1" thickBot="1">
      <c r="B1" s="191" t="s">
        <v>227</v>
      </c>
      <c r="C1" s="191"/>
      <c r="D1" s="27"/>
      <c r="E1" s="196" t="s">
        <v>68</v>
      </c>
      <c r="F1" s="196"/>
      <c r="G1" s="196"/>
      <c r="H1" s="196"/>
      <c r="I1" s="196"/>
      <c r="J1" s="196"/>
      <c r="K1" s="196"/>
      <c r="L1" s="196"/>
      <c r="M1" s="196"/>
      <c r="N1" s="196"/>
      <c r="O1" s="196"/>
      <c r="P1" s="196"/>
      <c r="Q1" s="27"/>
      <c r="R1" s="10"/>
      <c r="S1" s="14"/>
      <c r="U1" s="101" t="s">
        <v>226</v>
      </c>
    </row>
    <row r="2" spans="2:22" ht="21" customHeight="1">
      <c r="B2" s="192" t="s">
        <v>21</v>
      </c>
      <c r="C2" s="194" t="s">
        <v>0</v>
      </c>
      <c r="D2" s="197" t="s">
        <v>36</v>
      </c>
      <c r="E2" s="199" t="s">
        <v>1</v>
      </c>
      <c r="F2" s="205" t="s">
        <v>37</v>
      </c>
      <c r="G2" s="206"/>
      <c r="H2" s="207"/>
      <c r="I2" s="197" t="s">
        <v>188</v>
      </c>
      <c r="J2" s="197" t="s">
        <v>46</v>
      </c>
      <c r="K2" s="197" t="s">
        <v>38</v>
      </c>
      <c r="L2" s="197" t="s">
        <v>39</v>
      </c>
      <c r="M2" s="197" t="s">
        <v>40</v>
      </c>
      <c r="N2" s="197" t="s">
        <v>41</v>
      </c>
      <c r="O2" s="197" t="s">
        <v>42</v>
      </c>
      <c r="P2" s="197" t="s">
        <v>43</v>
      </c>
      <c r="Q2" s="197" t="s">
        <v>45</v>
      </c>
      <c r="R2" s="197" t="s">
        <v>44</v>
      </c>
      <c r="S2" s="197" t="s">
        <v>35</v>
      </c>
      <c r="T2" s="199" t="s">
        <v>2</v>
      </c>
      <c r="U2" s="203" t="s">
        <v>4</v>
      </c>
    </row>
    <row r="3" spans="2:22" s="9" customFormat="1" ht="45.75" customHeight="1" thickBot="1">
      <c r="B3" s="193"/>
      <c r="C3" s="195"/>
      <c r="D3" s="198"/>
      <c r="E3" s="200"/>
      <c r="F3" s="11" t="s">
        <v>5</v>
      </c>
      <c r="G3" s="12" t="s">
        <v>6</v>
      </c>
      <c r="H3" s="13" t="s">
        <v>3</v>
      </c>
      <c r="I3" s="198"/>
      <c r="J3" s="198"/>
      <c r="K3" s="198"/>
      <c r="L3" s="198"/>
      <c r="M3" s="198"/>
      <c r="N3" s="198"/>
      <c r="O3" s="198"/>
      <c r="P3" s="198"/>
      <c r="Q3" s="198"/>
      <c r="R3" s="198"/>
      <c r="S3" s="198"/>
      <c r="T3" s="200"/>
      <c r="U3" s="204"/>
      <c r="V3"/>
    </row>
    <row r="4" spans="2:22" s="16" customFormat="1" ht="21" customHeight="1">
      <c r="B4" s="30">
        <v>41367</v>
      </c>
      <c r="C4" s="31" t="s">
        <v>30</v>
      </c>
      <c r="D4" s="32" t="s">
        <v>31</v>
      </c>
      <c r="E4" s="60">
        <v>8</v>
      </c>
      <c r="F4" s="34">
        <v>0</v>
      </c>
      <c r="G4" s="31">
        <v>7</v>
      </c>
      <c r="H4" s="45">
        <f>SUM(F4:G4)</f>
        <v>7</v>
      </c>
      <c r="I4" s="32">
        <v>0</v>
      </c>
      <c r="J4" s="31">
        <v>0</v>
      </c>
      <c r="K4" s="31">
        <v>0</v>
      </c>
      <c r="L4" s="31">
        <v>1</v>
      </c>
      <c r="M4" s="31">
        <v>3</v>
      </c>
      <c r="N4" s="31">
        <v>2</v>
      </c>
      <c r="O4" s="31">
        <v>1</v>
      </c>
      <c r="P4" s="31">
        <v>0</v>
      </c>
      <c r="Q4" s="31">
        <v>1</v>
      </c>
      <c r="R4" s="31">
        <v>0</v>
      </c>
      <c r="S4" s="31">
        <v>0</v>
      </c>
      <c r="T4" s="33">
        <v>0</v>
      </c>
      <c r="U4" s="36">
        <f>SUM(I4:T4)</f>
        <v>8</v>
      </c>
    </row>
    <row r="5" spans="2:22" s="16" customFormat="1" ht="21" customHeight="1">
      <c r="B5" s="30">
        <v>41371</v>
      </c>
      <c r="C5" s="31" t="s">
        <v>28</v>
      </c>
      <c r="D5" s="32" t="s">
        <v>29</v>
      </c>
      <c r="E5" s="60">
        <v>6</v>
      </c>
      <c r="F5" s="34">
        <v>0</v>
      </c>
      <c r="G5" s="31">
        <v>3</v>
      </c>
      <c r="H5" s="45">
        <f t="shared" ref="H5:H15" si="0">SUM(F5:G5)</f>
        <v>3</v>
      </c>
      <c r="I5" s="32">
        <v>0</v>
      </c>
      <c r="J5" s="31">
        <v>0</v>
      </c>
      <c r="K5" s="31">
        <v>0</v>
      </c>
      <c r="L5" s="31">
        <v>2</v>
      </c>
      <c r="M5" s="31">
        <v>0</v>
      </c>
      <c r="N5" s="31">
        <v>1</v>
      </c>
      <c r="O5" s="31">
        <v>1</v>
      </c>
      <c r="P5" s="31">
        <v>0</v>
      </c>
      <c r="Q5" s="31">
        <v>0</v>
      </c>
      <c r="R5" s="31">
        <v>0</v>
      </c>
      <c r="S5" s="31">
        <v>0</v>
      </c>
      <c r="T5" s="33">
        <v>2</v>
      </c>
      <c r="U5" s="36">
        <f t="shared" ref="U5:U68" si="1">SUM(I5:T5)</f>
        <v>6</v>
      </c>
    </row>
    <row r="6" spans="2:22" s="16" customFormat="1" ht="21" customHeight="1">
      <c r="B6" s="30">
        <v>41376</v>
      </c>
      <c r="C6" s="31" t="s">
        <v>32</v>
      </c>
      <c r="D6" s="32" t="s">
        <v>33</v>
      </c>
      <c r="E6" s="60">
        <v>6</v>
      </c>
      <c r="F6" s="34">
        <v>3</v>
      </c>
      <c r="G6" s="31">
        <v>3</v>
      </c>
      <c r="H6" s="45">
        <f t="shared" si="0"/>
        <v>6</v>
      </c>
      <c r="I6" s="32">
        <v>1</v>
      </c>
      <c r="J6" s="31">
        <v>0</v>
      </c>
      <c r="K6" s="31">
        <v>0</v>
      </c>
      <c r="L6" s="31">
        <v>1</v>
      </c>
      <c r="M6" s="31">
        <v>3</v>
      </c>
      <c r="N6" s="31">
        <v>2</v>
      </c>
      <c r="O6" s="31">
        <v>1</v>
      </c>
      <c r="P6" s="31">
        <v>0</v>
      </c>
      <c r="Q6" s="31">
        <v>0</v>
      </c>
      <c r="R6" s="31">
        <v>0</v>
      </c>
      <c r="S6" s="31">
        <v>0</v>
      </c>
      <c r="T6" s="33">
        <v>0</v>
      </c>
      <c r="U6" s="36">
        <f t="shared" si="1"/>
        <v>8</v>
      </c>
    </row>
    <row r="7" spans="2:22" s="16" customFormat="1" ht="21" customHeight="1">
      <c r="B7" s="30">
        <v>41381</v>
      </c>
      <c r="C7" s="31" t="s">
        <v>30</v>
      </c>
      <c r="D7" s="32" t="s">
        <v>31</v>
      </c>
      <c r="E7" s="60">
        <v>5</v>
      </c>
      <c r="F7" s="34">
        <v>0</v>
      </c>
      <c r="G7" s="31">
        <v>8</v>
      </c>
      <c r="H7" s="45">
        <f t="shared" si="0"/>
        <v>8</v>
      </c>
      <c r="I7" s="32">
        <v>0</v>
      </c>
      <c r="J7" s="31">
        <v>0</v>
      </c>
      <c r="K7" s="31">
        <v>0</v>
      </c>
      <c r="L7" s="31">
        <v>0</v>
      </c>
      <c r="M7" s="31">
        <v>2</v>
      </c>
      <c r="N7" s="31">
        <v>2</v>
      </c>
      <c r="O7" s="31">
        <v>1</v>
      </c>
      <c r="P7" s="31">
        <v>1</v>
      </c>
      <c r="Q7" s="31">
        <v>1</v>
      </c>
      <c r="R7" s="31">
        <v>1</v>
      </c>
      <c r="S7" s="31">
        <v>0</v>
      </c>
      <c r="T7" s="33">
        <v>0</v>
      </c>
      <c r="U7" s="36">
        <f t="shared" si="1"/>
        <v>8</v>
      </c>
    </row>
    <row r="8" spans="2:22" s="16" customFormat="1" ht="21" customHeight="1">
      <c r="B8" s="30">
        <v>41385</v>
      </c>
      <c r="C8" s="31" t="s">
        <v>28</v>
      </c>
      <c r="D8" s="32" t="s">
        <v>29</v>
      </c>
      <c r="E8" s="60">
        <v>5</v>
      </c>
      <c r="F8" s="34">
        <v>0</v>
      </c>
      <c r="G8" s="31">
        <v>6</v>
      </c>
      <c r="H8" s="45">
        <f t="shared" si="0"/>
        <v>6</v>
      </c>
      <c r="I8" s="32">
        <v>0</v>
      </c>
      <c r="J8" s="31">
        <v>0</v>
      </c>
      <c r="K8" s="31">
        <v>0</v>
      </c>
      <c r="L8" s="31">
        <v>4</v>
      </c>
      <c r="M8" s="31">
        <v>2</v>
      </c>
      <c r="N8" s="31">
        <v>2</v>
      </c>
      <c r="O8" s="31">
        <v>0</v>
      </c>
      <c r="P8" s="31">
        <v>1</v>
      </c>
      <c r="Q8" s="31">
        <v>0</v>
      </c>
      <c r="R8" s="31">
        <v>0</v>
      </c>
      <c r="S8" s="31">
        <v>0</v>
      </c>
      <c r="T8" s="33">
        <v>3</v>
      </c>
      <c r="U8" s="36">
        <f t="shared" si="1"/>
        <v>12</v>
      </c>
    </row>
    <row r="9" spans="2:22" s="16" customFormat="1" ht="21" customHeight="1">
      <c r="B9" s="30">
        <v>41387</v>
      </c>
      <c r="C9" s="31" t="s">
        <v>32</v>
      </c>
      <c r="D9" s="32" t="s">
        <v>33</v>
      </c>
      <c r="E9" s="60">
        <v>6</v>
      </c>
      <c r="F9" s="34">
        <v>3</v>
      </c>
      <c r="G9" s="31">
        <v>4</v>
      </c>
      <c r="H9" s="45">
        <f t="shared" si="0"/>
        <v>7</v>
      </c>
      <c r="I9" s="32">
        <v>0</v>
      </c>
      <c r="J9" s="31">
        <v>0</v>
      </c>
      <c r="K9" s="31">
        <v>0</v>
      </c>
      <c r="L9" s="31">
        <v>4</v>
      </c>
      <c r="M9" s="31">
        <v>3</v>
      </c>
      <c r="N9" s="31">
        <v>0</v>
      </c>
      <c r="O9" s="31">
        <v>0</v>
      </c>
      <c r="P9" s="31">
        <v>1</v>
      </c>
      <c r="Q9" s="31">
        <v>0</v>
      </c>
      <c r="R9" s="31">
        <v>0</v>
      </c>
      <c r="S9" s="31">
        <v>0</v>
      </c>
      <c r="T9" s="33">
        <v>1</v>
      </c>
      <c r="U9" s="36">
        <f t="shared" si="1"/>
        <v>9</v>
      </c>
    </row>
    <row r="10" spans="2:22" s="16" customFormat="1" ht="21" customHeight="1">
      <c r="B10" s="30" t="s">
        <v>71</v>
      </c>
      <c r="C10" s="31" t="s">
        <v>30</v>
      </c>
      <c r="D10" s="32" t="s">
        <v>31</v>
      </c>
      <c r="E10" s="60">
        <v>7</v>
      </c>
      <c r="F10" s="35">
        <v>2</v>
      </c>
      <c r="G10" s="31">
        <v>7</v>
      </c>
      <c r="H10" s="45">
        <f t="shared" si="0"/>
        <v>9</v>
      </c>
      <c r="I10" s="32">
        <v>0</v>
      </c>
      <c r="J10" s="31">
        <v>0</v>
      </c>
      <c r="K10" s="31">
        <v>0</v>
      </c>
      <c r="L10" s="31">
        <v>1</v>
      </c>
      <c r="M10" s="31">
        <v>7</v>
      </c>
      <c r="N10" s="31">
        <v>1</v>
      </c>
      <c r="O10" s="31">
        <v>0</v>
      </c>
      <c r="P10" s="31">
        <v>0</v>
      </c>
      <c r="Q10" s="31">
        <v>1</v>
      </c>
      <c r="R10" s="31">
        <v>1</v>
      </c>
      <c r="S10" s="31">
        <v>0</v>
      </c>
      <c r="T10" s="33">
        <v>0</v>
      </c>
      <c r="U10" s="36">
        <f t="shared" ref="U10:U31" si="2">SUM(I10:T10)</f>
        <v>11</v>
      </c>
    </row>
    <row r="11" spans="2:22" s="16" customFormat="1" ht="21" customHeight="1">
      <c r="B11" s="30" t="s">
        <v>72</v>
      </c>
      <c r="C11" s="31" t="s">
        <v>32</v>
      </c>
      <c r="D11" s="32" t="s">
        <v>33</v>
      </c>
      <c r="E11" s="60">
        <v>6</v>
      </c>
      <c r="F11" s="35">
        <v>8</v>
      </c>
      <c r="G11" s="31">
        <v>2</v>
      </c>
      <c r="H11" s="45">
        <f t="shared" si="0"/>
        <v>10</v>
      </c>
      <c r="I11" s="32">
        <v>0</v>
      </c>
      <c r="J11" s="31">
        <v>0</v>
      </c>
      <c r="K11" s="31">
        <v>1</v>
      </c>
      <c r="L11" s="31">
        <v>4</v>
      </c>
      <c r="M11" s="31">
        <v>4</v>
      </c>
      <c r="N11" s="31">
        <v>2</v>
      </c>
      <c r="O11" s="31">
        <v>1</v>
      </c>
      <c r="P11" s="31">
        <v>0</v>
      </c>
      <c r="Q11" s="31">
        <v>0</v>
      </c>
      <c r="R11" s="31">
        <v>0</v>
      </c>
      <c r="S11" s="31">
        <v>0</v>
      </c>
      <c r="T11" s="33">
        <v>0</v>
      </c>
      <c r="U11" s="36">
        <f t="shared" si="2"/>
        <v>12</v>
      </c>
    </row>
    <row r="12" spans="2:22" s="16" customFormat="1" ht="21" customHeight="1">
      <c r="B12" s="30" t="s">
        <v>73</v>
      </c>
      <c r="C12" s="31" t="s">
        <v>28</v>
      </c>
      <c r="D12" s="32" t="s">
        <v>29</v>
      </c>
      <c r="E12" s="60">
        <v>4</v>
      </c>
      <c r="F12" s="35">
        <v>0</v>
      </c>
      <c r="G12" s="31">
        <v>3</v>
      </c>
      <c r="H12" s="45">
        <f t="shared" si="0"/>
        <v>3</v>
      </c>
      <c r="I12" s="32">
        <v>1</v>
      </c>
      <c r="J12" s="31">
        <v>0</v>
      </c>
      <c r="K12" s="31">
        <v>0</v>
      </c>
      <c r="L12" s="31">
        <v>2</v>
      </c>
      <c r="M12" s="31">
        <v>1</v>
      </c>
      <c r="N12" s="31">
        <v>0</v>
      </c>
      <c r="O12" s="31">
        <v>0</v>
      </c>
      <c r="P12" s="31">
        <v>1</v>
      </c>
      <c r="Q12" s="31">
        <v>0</v>
      </c>
      <c r="R12" s="31">
        <v>0</v>
      </c>
      <c r="S12" s="31">
        <v>0</v>
      </c>
      <c r="T12" s="33">
        <v>0</v>
      </c>
      <c r="U12" s="36">
        <f t="shared" si="2"/>
        <v>5</v>
      </c>
    </row>
    <row r="13" spans="2:22" s="16" customFormat="1" ht="21" customHeight="1">
      <c r="B13" s="30" t="s">
        <v>74</v>
      </c>
      <c r="C13" s="31" t="s">
        <v>30</v>
      </c>
      <c r="D13" s="32" t="s">
        <v>31</v>
      </c>
      <c r="E13" s="60">
        <v>6</v>
      </c>
      <c r="F13" s="35">
        <v>3</v>
      </c>
      <c r="G13" s="31">
        <v>5</v>
      </c>
      <c r="H13" s="45">
        <f t="shared" si="0"/>
        <v>8</v>
      </c>
      <c r="I13" s="32">
        <v>3</v>
      </c>
      <c r="J13" s="31">
        <v>0</v>
      </c>
      <c r="K13" s="31">
        <v>0</v>
      </c>
      <c r="L13" s="31">
        <v>1</v>
      </c>
      <c r="M13" s="31">
        <v>1</v>
      </c>
      <c r="N13" s="31">
        <v>2</v>
      </c>
      <c r="O13" s="31">
        <v>1</v>
      </c>
      <c r="P13" s="31">
        <v>0</v>
      </c>
      <c r="Q13" s="31">
        <v>1</v>
      </c>
      <c r="R13" s="31">
        <v>0</v>
      </c>
      <c r="S13" s="31">
        <v>2</v>
      </c>
      <c r="T13" s="33">
        <v>0</v>
      </c>
      <c r="U13" s="36">
        <f t="shared" si="2"/>
        <v>11</v>
      </c>
    </row>
    <row r="14" spans="2:22" s="16" customFormat="1" ht="21" customHeight="1">
      <c r="B14" s="30" t="s">
        <v>75</v>
      </c>
      <c r="C14" s="31" t="s">
        <v>28</v>
      </c>
      <c r="D14" s="32" t="s">
        <v>29</v>
      </c>
      <c r="E14" s="60">
        <v>6</v>
      </c>
      <c r="F14" s="35">
        <v>2</v>
      </c>
      <c r="G14" s="31">
        <v>4</v>
      </c>
      <c r="H14" s="45">
        <f t="shared" si="0"/>
        <v>6</v>
      </c>
      <c r="I14" s="32">
        <v>1</v>
      </c>
      <c r="J14" s="31">
        <v>0</v>
      </c>
      <c r="K14" s="31">
        <v>0</v>
      </c>
      <c r="L14" s="31">
        <v>0</v>
      </c>
      <c r="M14" s="31">
        <v>1</v>
      </c>
      <c r="N14" s="31">
        <v>4</v>
      </c>
      <c r="O14" s="31">
        <v>1</v>
      </c>
      <c r="P14" s="31">
        <v>0</v>
      </c>
      <c r="Q14" s="31">
        <v>2</v>
      </c>
      <c r="R14" s="31">
        <v>0</v>
      </c>
      <c r="S14" s="31">
        <v>0</v>
      </c>
      <c r="T14" s="33">
        <v>1</v>
      </c>
      <c r="U14" s="36">
        <f t="shared" si="2"/>
        <v>10</v>
      </c>
    </row>
    <row r="15" spans="2:22" s="16" customFormat="1" ht="21" customHeight="1">
      <c r="B15" s="30" t="s">
        <v>76</v>
      </c>
      <c r="C15" s="31" t="s">
        <v>32</v>
      </c>
      <c r="D15" s="32" t="s">
        <v>33</v>
      </c>
      <c r="E15" s="60">
        <v>5</v>
      </c>
      <c r="F15" s="35">
        <v>2</v>
      </c>
      <c r="G15" s="31">
        <v>5</v>
      </c>
      <c r="H15" s="45">
        <f t="shared" si="0"/>
        <v>7</v>
      </c>
      <c r="I15" s="32">
        <v>0</v>
      </c>
      <c r="J15" s="31">
        <v>1</v>
      </c>
      <c r="K15" s="31">
        <v>0</v>
      </c>
      <c r="L15" s="31">
        <v>1</v>
      </c>
      <c r="M15" s="31">
        <v>2</v>
      </c>
      <c r="N15" s="31">
        <v>3</v>
      </c>
      <c r="O15" s="31">
        <v>0</v>
      </c>
      <c r="P15" s="31">
        <v>0</v>
      </c>
      <c r="Q15" s="31">
        <v>1</v>
      </c>
      <c r="R15" s="31">
        <v>0</v>
      </c>
      <c r="S15" s="31">
        <v>0</v>
      </c>
      <c r="T15" s="33">
        <v>3</v>
      </c>
      <c r="U15" s="36">
        <f t="shared" si="2"/>
        <v>11</v>
      </c>
    </row>
    <row r="16" spans="2:22" s="16" customFormat="1" ht="21" customHeight="1">
      <c r="B16" s="30" t="s">
        <v>92</v>
      </c>
      <c r="C16" s="31" t="s">
        <v>28</v>
      </c>
      <c r="D16" s="32" t="s">
        <v>29</v>
      </c>
      <c r="E16" s="60">
        <v>4</v>
      </c>
      <c r="F16" s="35">
        <v>2</v>
      </c>
      <c r="G16" s="31">
        <v>5</v>
      </c>
      <c r="H16" s="45">
        <f t="shared" ref="H16:H21" si="3">SUM(F16:G16)</f>
        <v>7</v>
      </c>
      <c r="I16" s="32">
        <v>1</v>
      </c>
      <c r="J16" s="31">
        <v>0</v>
      </c>
      <c r="K16" s="31">
        <v>0</v>
      </c>
      <c r="L16" s="31">
        <v>4</v>
      </c>
      <c r="M16" s="31">
        <v>2</v>
      </c>
      <c r="N16" s="31">
        <v>2</v>
      </c>
      <c r="O16" s="31">
        <v>0</v>
      </c>
      <c r="P16" s="31">
        <v>0</v>
      </c>
      <c r="Q16" s="31">
        <v>0</v>
      </c>
      <c r="R16" s="31">
        <v>0</v>
      </c>
      <c r="S16" s="31">
        <v>0</v>
      </c>
      <c r="T16" s="33">
        <v>2</v>
      </c>
      <c r="U16" s="36">
        <f t="shared" si="2"/>
        <v>11</v>
      </c>
    </row>
    <row r="17" spans="2:21" s="16" customFormat="1" ht="21" customHeight="1">
      <c r="B17" s="30" t="s">
        <v>93</v>
      </c>
      <c r="C17" s="31" t="s">
        <v>30</v>
      </c>
      <c r="D17" s="32" t="s">
        <v>31</v>
      </c>
      <c r="E17" s="60">
        <v>6</v>
      </c>
      <c r="F17" s="35">
        <v>5</v>
      </c>
      <c r="G17" s="31">
        <v>5</v>
      </c>
      <c r="H17" s="45">
        <f t="shared" si="3"/>
        <v>10</v>
      </c>
      <c r="I17" s="32">
        <v>2</v>
      </c>
      <c r="J17" s="31">
        <v>0</v>
      </c>
      <c r="K17" s="31">
        <v>0</v>
      </c>
      <c r="L17" s="31">
        <v>2</v>
      </c>
      <c r="M17" s="31">
        <v>2</v>
      </c>
      <c r="N17" s="31">
        <v>3</v>
      </c>
      <c r="O17" s="31">
        <v>1</v>
      </c>
      <c r="P17" s="31">
        <v>0</v>
      </c>
      <c r="Q17" s="31">
        <v>1</v>
      </c>
      <c r="R17" s="31">
        <v>1</v>
      </c>
      <c r="S17" s="31">
        <v>0</v>
      </c>
      <c r="T17" s="33">
        <v>0</v>
      </c>
      <c r="U17" s="36">
        <f t="shared" si="2"/>
        <v>12</v>
      </c>
    </row>
    <row r="18" spans="2:21" s="16" customFormat="1" ht="21" customHeight="1">
      <c r="B18" s="30" t="s">
        <v>94</v>
      </c>
      <c r="C18" s="31" t="s">
        <v>32</v>
      </c>
      <c r="D18" s="32" t="s">
        <v>33</v>
      </c>
      <c r="E18" s="60">
        <v>7</v>
      </c>
      <c r="F18" s="35">
        <v>3</v>
      </c>
      <c r="G18" s="31">
        <v>2</v>
      </c>
      <c r="H18" s="45">
        <f t="shared" si="3"/>
        <v>5</v>
      </c>
      <c r="I18" s="32">
        <v>1</v>
      </c>
      <c r="J18" s="31">
        <v>1</v>
      </c>
      <c r="K18" s="31">
        <v>1</v>
      </c>
      <c r="L18" s="31">
        <v>3</v>
      </c>
      <c r="M18" s="31">
        <v>0</v>
      </c>
      <c r="N18" s="31">
        <v>1</v>
      </c>
      <c r="O18" s="31">
        <v>0</v>
      </c>
      <c r="P18" s="31">
        <v>0</v>
      </c>
      <c r="Q18" s="31">
        <v>1</v>
      </c>
      <c r="R18" s="31">
        <v>0</v>
      </c>
      <c r="S18" s="31">
        <v>0</v>
      </c>
      <c r="T18" s="33">
        <v>0</v>
      </c>
      <c r="U18" s="36">
        <f t="shared" si="2"/>
        <v>8</v>
      </c>
    </row>
    <row r="19" spans="2:21" s="16" customFormat="1" ht="21" customHeight="1">
      <c r="B19" s="30" t="s">
        <v>95</v>
      </c>
      <c r="C19" s="31" t="s">
        <v>28</v>
      </c>
      <c r="D19" s="32" t="s">
        <v>29</v>
      </c>
      <c r="E19" s="60">
        <v>4</v>
      </c>
      <c r="F19" s="35">
        <v>2</v>
      </c>
      <c r="G19" s="31">
        <v>3</v>
      </c>
      <c r="H19" s="45">
        <f t="shared" si="3"/>
        <v>5</v>
      </c>
      <c r="I19" s="32">
        <v>4</v>
      </c>
      <c r="J19" s="31">
        <v>0</v>
      </c>
      <c r="K19" s="31">
        <v>0</v>
      </c>
      <c r="L19" s="31">
        <v>2</v>
      </c>
      <c r="M19" s="31">
        <v>2</v>
      </c>
      <c r="N19" s="31">
        <v>1</v>
      </c>
      <c r="O19" s="31">
        <v>2</v>
      </c>
      <c r="P19" s="31">
        <v>1</v>
      </c>
      <c r="Q19" s="31">
        <v>0</v>
      </c>
      <c r="R19" s="31">
        <v>2</v>
      </c>
      <c r="S19" s="31">
        <v>0</v>
      </c>
      <c r="T19" s="33">
        <v>1</v>
      </c>
      <c r="U19" s="36">
        <f t="shared" si="2"/>
        <v>15</v>
      </c>
    </row>
    <row r="20" spans="2:21" s="16" customFormat="1" ht="21" customHeight="1">
      <c r="B20" s="30" t="s">
        <v>96</v>
      </c>
      <c r="C20" s="31" t="s">
        <v>30</v>
      </c>
      <c r="D20" s="32" t="s">
        <v>31</v>
      </c>
      <c r="E20" s="60">
        <v>7</v>
      </c>
      <c r="F20" s="35">
        <v>0</v>
      </c>
      <c r="G20" s="31">
        <v>4</v>
      </c>
      <c r="H20" s="45">
        <f t="shared" si="3"/>
        <v>4</v>
      </c>
      <c r="I20" s="32">
        <v>0</v>
      </c>
      <c r="J20" s="31">
        <v>0</v>
      </c>
      <c r="K20" s="31">
        <v>0</v>
      </c>
      <c r="L20" s="31">
        <v>2</v>
      </c>
      <c r="M20" s="31">
        <v>2</v>
      </c>
      <c r="N20" s="31">
        <v>1</v>
      </c>
      <c r="O20" s="31">
        <v>0</v>
      </c>
      <c r="P20" s="31">
        <v>0</v>
      </c>
      <c r="Q20" s="31">
        <v>0</v>
      </c>
      <c r="R20" s="31">
        <v>0</v>
      </c>
      <c r="S20" s="31">
        <v>0</v>
      </c>
      <c r="T20" s="33">
        <v>0</v>
      </c>
      <c r="U20" s="36">
        <f t="shared" si="2"/>
        <v>5</v>
      </c>
    </row>
    <row r="21" spans="2:21" s="16" customFormat="1" ht="21" customHeight="1">
      <c r="B21" s="30" t="s">
        <v>97</v>
      </c>
      <c r="C21" s="31" t="s">
        <v>32</v>
      </c>
      <c r="D21" s="32" t="s">
        <v>33</v>
      </c>
      <c r="E21" s="60">
        <v>4</v>
      </c>
      <c r="F21" s="35">
        <v>3</v>
      </c>
      <c r="G21" s="31">
        <v>1</v>
      </c>
      <c r="H21" s="45">
        <f t="shared" si="3"/>
        <v>4</v>
      </c>
      <c r="I21" s="32">
        <v>1</v>
      </c>
      <c r="J21" s="31">
        <v>0</v>
      </c>
      <c r="K21" s="31">
        <v>0</v>
      </c>
      <c r="L21" s="31">
        <v>3</v>
      </c>
      <c r="M21" s="31">
        <v>1</v>
      </c>
      <c r="N21" s="31">
        <v>2</v>
      </c>
      <c r="O21" s="31">
        <v>0</v>
      </c>
      <c r="P21" s="31">
        <v>1</v>
      </c>
      <c r="Q21" s="31">
        <v>0</v>
      </c>
      <c r="R21" s="31">
        <v>0</v>
      </c>
      <c r="S21" s="31">
        <v>0</v>
      </c>
      <c r="T21" s="33">
        <v>0</v>
      </c>
      <c r="U21" s="36">
        <f t="shared" si="2"/>
        <v>8</v>
      </c>
    </row>
    <row r="22" spans="2:21" s="16" customFormat="1" ht="21" customHeight="1">
      <c r="B22" s="30" t="s">
        <v>110</v>
      </c>
      <c r="C22" s="31" t="s">
        <v>30</v>
      </c>
      <c r="D22" s="32" t="s">
        <v>31</v>
      </c>
      <c r="E22" s="60">
        <v>10</v>
      </c>
      <c r="F22" s="35">
        <v>2</v>
      </c>
      <c r="G22" s="31">
        <v>9</v>
      </c>
      <c r="H22" s="45">
        <v>11</v>
      </c>
      <c r="I22" s="32">
        <v>4</v>
      </c>
      <c r="J22" s="31">
        <v>0</v>
      </c>
      <c r="K22" s="31">
        <v>0</v>
      </c>
      <c r="L22" s="31">
        <v>1</v>
      </c>
      <c r="M22" s="31">
        <v>4</v>
      </c>
      <c r="N22" s="31">
        <v>0</v>
      </c>
      <c r="O22" s="31">
        <v>0</v>
      </c>
      <c r="P22" s="31">
        <v>3</v>
      </c>
      <c r="Q22" s="31">
        <v>2</v>
      </c>
      <c r="R22" s="31">
        <v>0</v>
      </c>
      <c r="S22" s="31">
        <v>0</v>
      </c>
      <c r="T22" s="33">
        <v>0</v>
      </c>
      <c r="U22" s="36">
        <f t="shared" si="2"/>
        <v>14</v>
      </c>
    </row>
    <row r="23" spans="2:21" s="16" customFormat="1" ht="21" customHeight="1">
      <c r="B23" s="30" t="s">
        <v>111</v>
      </c>
      <c r="C23" s="31" t="s">
        <v>28</v>
      </c>
      <c r="D23" s="32" t="s">
        <v>29</v>
      </c>
      <c r="E23" s="60">
        <v>5</v>
      </c>
      <c r="F23" s="35">
        <v>0</v>
      </c>
      <c r="G23" s="31">
        <v>6</v>
      </c>
      <c r="H23" s="45">
        <v>6</v>
      </c>
      <c r="I23" s="32">
        <v>3</v>
      </c>
      <c r="J23" s="31">
        <v>0</v>
      </c>
      <c r="K23" s="31">
        <v>0</v>
      </c>
      <c r="L23" s="31">
        <v>1</v>
      </c>
      <c r="M23" s="31">
        <v>3</v>
      </c>
      <c r="N23" s="31">
        <v>0</v>
      </c>
      <c r="O23" s="31">
        <v>0</v>
      </c>
      <c r="P23" s="31">
        <v>0</v>
      </c>
      <c r="Q23" s="31">
        <v>0</v>
      </c>
      <c r="R23" s="31">
        <v>1</v>
      </c>
      <c r="S23" s="31">
        <v>0</v>
      </c>
      <c r="T23" s="33">
        <v>0</v>
      </c>
      <c r="U23" s="36">
        <f t="shared" si="2"/>
        <v>8</v>
      </c>
    </row>
    <row r="24" spans="2:21" s="16" customFormat="1" ht="21" customHeight="1">
      <c r="B24" s="30" t="s">
        <v>112</v>
      </c>
      <c r="C24" s="31" t="s">
        <v>32</v>
      </c>
      <c r="D24" s="32" t="s">
        <v>33</v>
      </c>
      <c r="E24" s="60">
        <v>5</v>
      </c>
      <c r="F24" s="35">
        <v>0</v>
      </c>
      <c r="G24" s="31">
        <v>2</v>
      </c>
      <c r="H24" s="45">
        <v>2</v>
      </c>
      <c r="I24" s="32">
        <v>0</v>
      </c>
      <c r="J24" s="31">
        <v>0</v>
      </c>
      <c r="K24" s="31">
        <v>0</v>
      </c>
      <c r="L24" s="31">
        <v>0</v>
      </c>
      <c r="M24" s="31">
        <v>1</v>
      </c>
      <c r="N24" s="31">
        <v>0</v>
      </c>
      <c r="O24" s="31">
        <v>0</v>
      </c>
      <c r="P24" s="31">
        <v>0</v>
      </c>
      <c r="Q24" s="31">
        <v>0</v>
      </c>
      <c r="R24" s="31">
        <v>0</v>
      </c>
      <c r="S24" s="31">
        <v>1</v>
      </c>
      <c r="T24" s="33">
        <v>0</v>
      </c>
      <c r="U24" s="36">
        <f t="shared" si="2"/>
        <v>2</v>
      </c>
    </row>
    <row r="25" spans="2:21" s="16" customFormat="1" ht="21" customHeight="1">
      <c r="B25" s="30" t="s">
        <v>113</v>
      </c>
      <c r="C25" s="31" t="s">
        <v>30</v>
      </c>
      <c r="D25" s="32" t="s">
        <v>31</v>
      </c>
      <c r="E25" s="60">
        <v>6</v>
      </c>
      <c r="F25" s="35">
        <v>3</v>
      </c>
      <c r="G25" s="31">
        <v>5</v>
      </c>
      <c r="H25" s="45">
        <v>8</v>
      </c>
      <c r="I25" s="32">
        <v>4</v>
      </c>
      <c r="J25" s="31">
        <v>1</v>
      </c>
      <c r="K25" s="31">
        <v>0</v>
      </c>
      <c r="L25" s="31">
        <v>2</v>
      </c>
      <c r="M25" s="31">
        <v>0</v>
      </c>
      <c r="N25" s="31">
        <v>2</v>
      </c>
      <c r="O25" s="31">
        <v>0</v>
      </c>
      <c r="P25" s="31">
        <v>1</v>
      </c>
      <c r="Q25" s="31">
        <v>4</v>
      </c>
      <c r="R25" s="31">
        <v>0</v>
      </c>
      <c r="S25" s="31">
        <v>1</v>
      </c>
      <c r="T25" s="33">
        <v>0</v>
      </c>
      <c r="U25" s="36">
        <f t="shared" si="2"/>
        <v>15</v>
      </c>
    </row>
    <row r="26" spans="2:21" s="16" customFormat="1" ht="21" customHeight="1">
      <c r="B26" s="30" t="s">
        <v>114</v>
      </c>
      <c r="C26" s="31" t="s">
        <v>28</v>
      </c>
      <c r="D26" s="32" t="s">
        <v>29</v>
      </c>
      <c r="E26" s="60">
        <v>6</v>
      </c>
      <c r="F26" s="35">
        <v>0</v>
      </c>
      <c r="G26" s="31">
        <v>3</v>
      </c>
      <c r="H26" s="45">
        <v>3</v>
      </c>
      <c r="I26" s="32">
        <v>0</v>
      </c>
      <c r="J26" s="31">
        <v>0</v>
      </c>
      <c r="K26" s="31">
        <v>0</v>
      </c>
      <c r="L26" s="31">
        <v>0</v>
      </c>
      <c r="M26" s="31">
        <v>1</v>
      </c>
      <c r="N26" s="31">
        <v>1</v>
      </c>
      <c r="O26" s="31">
        <v>1</v>
      </c>
      <c r="P26" s="31">
        <v>0</v>
      </c>
      <c r="Q26" s="31">
        <v>1</v>
      </c>
      <c r="R26" s="31">
        <v>0</v>
      </c>
      <c r="S26" s="31">
        <v>0</v>
      </c>
      <c r="T26" s="33">
        <v>2</v>
      </c>
      <c r="U26" s="36">
        <f t="shared" si="2"/>
        <v>6</v>
      </c>
    </row>
    <row r="27" spans="2:21" s="16" customFormat="1" ht="21" customHeight="1">
      <c r="B27" s="30" t="s">
        <v>115</v>
      </c>
      <c r="C27" s="31" t="s">
        <v>32</v>
      </c>
      <c r="D27" s="32" t="s">
        <v>33</v>
      </c>
      <c r="E27" s="60">
        <v>6</v>
      </c>
      <c r="F27" s="35">
        <v>0</v>
      </c>
      <c r="G27" s="31">
        <v>5</v>
      </c>
      <c r="H27" s="45">
        <v>5</v>
      </c>
      <c r="I27" s="32">
        <v>0</v>
      </c>
      <c r="J27" s="31">
        <v>0</v>
      </c>
      <c r="K27" s="31">
        <v>0</v>
      </c>
      <c r="L27" s="31">
        <v>0</v>
      </c>
      <c r="M27" s="31">
        <v>4</v>
      </c>
      <c r="N27" s="31">
        <v>0</v>
      </c>
      <c r="O27" s="31">
        <v>0</v>
      </c>
      <c r="P27" s="31">
        <v>0</v>
      </c>
      <c r="Q27" s="31">
        <v>1</v>
      </c>
      <c r="R27" s="31">
        <v>0</v>
      </c>
      <c r="S27" s="31">
        <v>0</v>
      </c>
      <c r="T27" s="33">
        <v>0</v>
      </c>
      <c r="U27" s="36">
        <f t="shared" si="2"/>
        <v>5</v>
      </c>
    </row>
    <row r="28" spans="2:21" s="16" customFormat="1" ht="21" customHeight="1">
      <c r="B28" s="30" t="s">
        <v>135</v>
      </c>
      <c r="C28" s="31" t="s">
        <v>28</v>
      </c>
      <c r="D28" s="32" t="s">
        <v>29</v>
      </c>
      <c r="E28" s="60">
        <v>9</v>
      </c>
      <c r="F28" s="35">
        <v>1</v>
      </c>
      <c r="G28" s="31">
        <v>3</v>
      </c>
      <c r="H28" s="45">
        <v>4</v>
      </c>
      <c r="I28" s="32">
        <v>0</v>
      </c>
      <c r="J28" s="31">
        <v>0</v>
      </c>
      <c r="K28" s="31">
        <v>0</v>
      </c>
      <c r="L28" s="31">
        <v>1</v>
      </c>
      <c r="M28" s="31">
        <v>2</v>
      </c>
      <c r="N28" s="31">
        <v>1</v>
      </c>
      <c r="O28" s="31">
        <v>0</v>
      </c>
      <c r="P28" s="31">
        <v>0</v>
      </c>
      <c r="Q28" s="31">
        <v>0</v>
      </c>
      <c r="R28" s="31">
        <v>0</v>
      </c>
      <c r="S28" s="31">
        <v>1</v>
      </c>
      <c r="T28" s="33">
        <v>2</v>
      </c>
      <c r="U28" s="36">
        <f t="shared" si="2"/>
        <v>7</v>
      </c>
    </row>
    <row r="29" spans="2:21" s="16" customFormat="1" ht="21" customHeight="1">
      <c r="B29" s="30" t="s">
        <v>136</v>
      </c>
      <c r="C29" s="31" t="s">
        <v>30</v>
      </c>
      <c r="D29" s="32" t="s">
        <v>31</v>
      </c>
      <c r="E29" s="60">
        <v>8</v>
      </c>
      <c r="F29" s="35">
        <v>0</v>
      </c>
      <c r="G29" s="31">
        <v>8</v>
      </c>
      <c r="H29" s="45">
        <v>8</v>
      </c>
      <c r="I29" s="32">
        <v>2</v>
      </c>
      <c r="J29" s="31">
        <v>0</v>
      </c>
      <c r="K29" s="31">
        <v>0</v>
      </c>
      <c r="L29" s="31">
        <v>3</v>
      </c>
      <c r="M29" s="31">
        <v>2</v>
      </c>
      <c r="N29" s="31">
        <v>2</v>
      </c>
      <c r="O29" s="31">
        <v>1</v>
      </c>
      <c r="P29" s="31">
        <v>1</v>
      </c>
      <c r="Q29" s="31">
        <v>1</v>
      </c>
      <c r="R29" s="31">
        <v>2</v>
      </c>
      <c r="S29" s="31">
        <v>0</v>
      </c>
      <c r="T29" s="33">
        <v>0</v>
      </c>
      <c r="U29" s="36">
        <f t="shared" si="2"/>
        <v>14</v>
      </c>
    </row>
    <row r="30" spans="2:21" s="16" customFormat="1" ht="21" customHeight="1">
      <c r="B30" s="30" t="s">
        <v>137</v>
      </c>
      <c r="C30" s="31" t="s">
        <v>32</v>
      </c>
      <c r="D30" s="32" t="s">
        <v>33</v>
      </c>
      <c r="E30" s="60">
        <v>5</v>
      </c>
      <c r="F30" s="35">
        <v>0</v>
      </c>
      <c r="G30" s="31">
        <v>3</v>
      </c>
      <c r="H30" s="45">
        <v>3</v>
      </c>
      <c r="I30" s="32">
        <v>0</v>
      </c>
      <c r="J30" s="31">
        <v>0</v>
      </c>
      <c r="K30" s="31">
        <v>0</v>
      </c>
      <c r="L30" s="31">
        <v>1</v>
      </c>
      <c r="M30" s="31">
        <v>1</v>
      </c>
      <c r="N30" s="31">
        <v>0</v>
      </c>
      <c r="O30" s="31">
        <v>0</v>
      </c>
      <c r="P30" s="31">
        <v>0</v>
      </c>
      <c r="Q30" s="31">
        <v>1</v>
      </c>
      <c r="R30" s="31">
        <v>0</v>
      </c>
      <c r="S30" s="31">
        <v>0</v>
      </c>
      <c r="T30" s="33">
        <v>0</v>
      </c>
      <c r="U30" s="36">
        <f t="shared" si="2"/>
        <v>3</v>
      </c>
    </row>
    <row r="31" spans="2:21" s="16" customFormat="1" ht="21" customHeight="1">
      <c r="B31" s="30" t="s">
        <v>138</v>
      </c>
      <c r="C31" s="31" t="s">
        <v>30</v>
      </c>
      <c r="D31" s="32" t="s">
        <v>31</v>
      </c>
      <c r="E31" s="60">
        <v>9</v>
      </c>
      <c r="F31" s="35">
        <v>1</v>
      </c>
      <c r="G31" s="31">
        <v>11</v>
      </c>
      <c r="H31" s="45">
        <v>12</v>
      </c>
      <c r="I31" s="32">
        <v>0</v>
      </c>
      <c r="J31" s="31">
        <v>1</v>
      </c>
      <c r="K31" s="31">
        <v>1</v>
      </c>
      <c r="L31" s="31">
        <v>2</v>
      </c>
      <c r="M31" s="31">
        <v>1</v>
      </c>
      <c r="N31" s="31">
        <v>4</v>
      </c>
      <c r="O31" s="31">
        <v>1</v>
      </c>
      <c r="P31" s="31">
        <v>2</v>
      </c>
      <c r="Q31" s="31">
        <v>0</v>
      </c>
      <c r="R31" s="31">
        <v>2</v>
      </c>
      <c r="S31" s="31">
        <v>0</v>
      </c>
      <c r="T31" s="33">
        <v>0</v>
      </c>
      <c r="U31" s="36">
        <f t="shared" si="2"/>
        <v>14</v>
      </c>
    </row>
    <row r="32" spans="2:21" s="16" customFormat="1" ht="21" customHeight="1">
      <c r="B32" s="30" t="s">
        <v>139</v>
      </c>
      <c r="C32" s="31" t="s">
        <v>32</v>
      </c>
      <c r="D32" s="32" t="s">
        <v>33</v>
      </c>
      <c r="E32" s="60">
        <v>6</v>
      </c>
      <c r="F32" s="35">
        <v>0</v>
      </c>
      <c r="G32" s="31">
        <v>1</v>
      </c>
      <c r="H32" s="45">
        <v>1</v>
      </c>
      <c r="I32" s="32">
        <v>0</v>
      </c>
      <c r="J32" s="31">
        <v>0</v>
      </c>
      <c r="K32" s="31">
        <v>0</v>
      </c>
      <c r="L32" s="31">
        <v>0</v>
      </c>
      <c r="M32" s="31">
        <v>0</v>
      </c>
      <c r="N32" s="31">
        <v>1</v>
      </c>
      <c r="O32" s="31">
        <v>0</v>
      </c>
      <c r="P32" s="31">
        <v>0</v>
      </c>
      <c r="Q32" s="31">
        <v>0</v>
      </c>
      <c r="R32" s="31">
        <v>0</v>
      </c>
      <c r="S32" s="31">
        <v>0</v>
      </c>
      <c r="T32" s="33">
        <v>0</v>
      </c>
      <c r="U32" s="36">
        <f t="shared" ref="U32:U37" si="4">SUM(I32:T32)</f>
        <v>1</v>
      </c>
    </row>
    <row r="33" spans="2:21" s="16" customFormat="1" ht="21" customHeight="1">
      <c r="B33" s="30">
        <v>41518</v>
      </c>
      <c r="C33" s="31" t="s">
        <v>28</v>
      </c>
      <c r="D33" s="32" t="s">
        <v>29</v>
      </c>
      <c r="E33" s="60">
        <v>9</v>
      </c>
      <c r="F33" s="35">
        <v>0</v>
      </c>
      <c r="G33" s="31">
        <v>5</v>
      </c>
      <c r="H33" s="45">
        <v>5</v>
      </c>
      <c r="I33" s="32">
        <v>0</v>
      </c>
      <c r="J33" s="31">
        <v>1</v>
      </c>
      <c r="K33" s="31">
        <v>0</v>
      </c>
      <c r="L33" s="31">
        <v>1</v>
      </c>
      <c r="M33" s="31">
        <v>1</v>
      </c>
      <c r="N33" s="31">
        <v>2</v>
      </c>
      <c r="O33" s="31">
        <v>1</v>
      </c>
      <c r="P33" s="31">
        <v>0</v>
      </c>
      <c r="Q33" s="31">
        <v>1</v>
      </c>
      <c r="R33" s="31">
        <v>0</v>
      </c>
      <c r="S33" s="31">
        <v>1</v>
      </c>
      <c r="T33" s="33">
        <v>3</v>
      </c>
      <c r="U33" s="36">
        <f t="shared" si="4"/>
        <v>11</v>
      </c>
    </row>
    <row r="34" spans="2:21" s="16" customFormat="1" ht="21" customHeight="1">
      <c r="B34" s="30">
        <v>41521</v>
      </c>
      <c r="C34" s="31" t="s">
        <v>30</v>
      </c>
      <c r="D34" s="32" t="s">
        <v>31</v>
      </c>
      <c r="E34" s="60">
        <v>8</v>
      </c>
      <c r="F34" s="35">
        <v>0</v>
      </c>
      <c r="G34" s="31">
        <v>8</v>
      </c>
      <c r="H34" s="45">
        <v>8</v>
      </c>
      <c r="I34" s="32">
        <v>2</v>
      </c>
      <c r="J34" s="31">
        <v>1</v>
      </c>
      <c r="K34" s="31">
        <v>0</v>
      </c>
      <c r="L34" s="31">
        <v>2</v>
      </c>
      <c r="M34" s="31">
        <v>0</v>
      </c>
      <c r="N34" s="31">
        <v>2</v>
      </c>
      <c r="O34" s="31">
        <v>1</v>
      </c>
      <c r="P34" s="31">
        <v>1</v>
      </c>
      <c r="Q34" s="31">
        <v>0</v>
      </c>
      <c r="R34" s="31">
        <v>1</v>
      </c>
      <c r="S34" s="31">
        <v>0</v>
      </c>
      <c r="T34" s="33">
        <v>0</v>
      </c>
      <c r="U34" s="36">
        <f t="shared" si="4"/>
        <v>10</v>
      </c>
    </row>
    <row r="35" spans="2:21" s="16" customFormat="1" ht="21" customHeight="1">
      <c r="B35" s="30">
        <v>41530</v>
      </c>
      <c r="C35" s="31" t="s">
        <v>32</v>
      </c>
      <c r="D35" s="32" t="s">
        <v>33</v>
      </c>
      <c r="E35" s="60">
        <v>6</v>
      </c>
      <c r="F35" s="35">
        <v>2</v>
      </c>
      <c r="G35" s="31">
        <v>1</v>
      </c>
      <c r="H35" s="45">
        <v>3</v>
      </c>
      <c r="I35" s="32">
        <v>1</v>
      </c>
      <c r="J35" s="31">
        <v>0</v>
      </c>
      <c r="K35" s="31">
        <v>0</v>
      </c>
      <c r="L35" s="31">
        <v>1</v>
      </c>
      <c r="M35" s="31">
        <v>1</v>
      </c>
      <c r="N35" s="31">
        <v>0</v>
      </c>
      <c r="O35" s="31">
        <v>0</v>
      </c>
      <c r="P35" s="31">
        <v>0</v>
      </c>
      <c r="Q35" s="31">
        <v>0</v>
      </c>
      <c r="R35" s="31">
        <v>0</v>
      </c>
      <c r="S35" s="31">
        <v>0</v>
      </c>
      <c r="T35" s="33">
        <v>0</v>
      </c>
      <c r="U35" s="36">
        <f t="shared" si="4"/>
        <v>3</v>
      </c>
    </row>
    <row r="36" spans="2:21" s="16" customFormat="1" ht="21" customHeight="1">
      <c r="B36" s="30">
        <v>41532</v>
      </c>
      <c r="C36" s="31" t="s">
        <v>28</v>
      </c>
      <c r="D36" s="32" t="s">
        <v>29</v>
      </c>
      <c r="E36" s="60">
        <v>8</v>
      </c>
      <c r="F36" s="35">
        <v>0</v>
      </c>
      <c r="G36" s="31">
        <v>3</v>
      </c>
      <c r="H36" s="45">
        <v>3</v>
      </c>
      <c r="I36" s="32">
        <v>0</v>
      </c>
      <c r="J36" s="31">
        <v>0</v>
      </c>
      <c r="K36" s="31">
        <v>1</v>
      </c>
      <c r="L36" s="31">
        <v>1</v>
      </c>
      <c r="M36" s="31">
        <v>1</v>
      </c>
      <c r="N36" s="31">
        <v>1</v>
      </c>
      <c r="O36" s="31">
        <v>0</v>
      </c>
      <c r="P36" s="31">
        <v>1</v>
      </c>
      <c r="Q36" s="31">
        <v>0</v>
      </c>
      <c r="R36" s="31">
        <v>0</v>
      </c>
      <c r="S36" s="31">
        <v>0</v>
      </c>
      <c r="T36" s="33">
        <v>1</v>
      </c>
      <c r="U36" s="36">
        <f t="shared" si="4"/>
        <v>6</v>
      </c>
    </row>
    <row r="37" spans="2:21" s="16" customFormat="1" ht="21" customHeight="1">
      <c r="B37" s="30">
        <v>41535</v>
      </c>
      <c r="C37" s="31" t="s">
        <v>30</v>
      </c>
      <c r="D37" s="32" t="s">
        <v>31</v>
      </c>
      <c r="E37" s="60">
        <v>7</v>
      </c>
      <c r="F37" s="35">
        <v>0</v>
      </c>
      <c r="G37" s="31">
        <v>9</v>
      </c>
      <c r="H37" s="45">
        <v>9</v>
      </c>
      <c r="I37" s="32">
        <v>2</v>
      </c>
      <c r="J37" s="31">
        <v>0</v>
      </c>
      <c r="K37" s="31">
        <v>0</v>
      </c>
      <c r="L37" s="31">
        <v>0</v>
      </c>
      <c r="M37" s="31">
        <v>1</v>
      </c>
      <c r="N37" s="31">
        <v>2</v>
      </c>
      <c r="O37" s="31">
        <v>0</v>
      </c>
      <c r="P37" s="31">
        <v>1</v>
      </c>
      <c r="Q37" s="31">
        <v>0</v>
      </c>
      <c r="R37" s="31">
        <v>0</v>
      </c>
      <c r="S37" s="31">
        <v>0</v>
      </c>
      <c r="T37" s="33">
        <v>0</v>
      </c>
      <c r="U37" s="36">
        <f t="shared" si="4"/>
        <v>6</v>
      </c>
    </row>
    <row r="38" spans="2:21" s="16" customFormat="1" ht="21" customHeight="1">
      <c r="B38" s="30">
        <v>41549</v>
      </c>
      <c r="C38" s="31" t="s">
        <v>30</v>
      </c>
      <c r="D38" s="32" t="s">
        <v>31</v>
      </c>
      <c r="E38" s="60">
        <v>9</v>
      </c>
      <c r="F38" s="35">
        <v>1</v>
      </c>
      <c r="G38" s="31">
        <v>12</v>
      </c>
      <c r="H38" s="45">
        <v>13</v>
      </c>
      <c r="I38" s="32">
        <v>2</v>
      </c>
      <c r="J38" s="31">
        <v>2</v>
      </c>
      <c r="K38" s="31">
        <v>0</v>
      </c>
      <c r="L38" s="31">
        <v>2</v>
      </c>
      <c r="M38" s="31">
        <v>3</v>
      </c>
      <c r="N38" s="31">
        <v>1</v>
      </c>
      <c r="O38" s="31">
        <v>0</v>
      </c>
      <c r="P38" s="31">
        <v>2</v>
      </c>
      <c r="Q38" s="31">
        <v>0</v>
      </c>
      <c r="R38" s="31">
        <v>0</v>
      </c>
      <c r="S38" s="31">
        <v>1</v>
      </c>
      <c r="T38" s="33">
        <v>0</v>
      </c>
      <c r="U38" s="36">
        <f t="shared" ref="U38:U48" si="5">SUM(I38:T38)</f>
        <v>13</v>
      </c>
    </row>
    <row r="39" spans="2:21" s="16" customFormat="1" ht="21" customHeight="1">
      <c r="B39" s="30">
        <v>41553</v>
      </c>
      <c r="C39" s="31" t="s">
        <v>28</v>
      </c>
      <c r="D39" s="32" t="s">
        <v>29</v>
      </c>
      <c r="E39" s="60">
        <v>4</v>
      </c>
      <c r="F39" s="35">
        <v>2</v>
      </c>
      <c r="G39" s="31">
        <v>5</v>
      </c>
      <c r="H39" s="45">
        <v>7</v>
      </c>
      <c r="I39" s="32">
        <v>2</v>
      </c>
      <c r="J39" s="31">
        <v>0</v>
      </c>
      <c r="K39" s="31">
        <v>0</v>
      </c>
      <c r="L39" s="31">
        <v>3</v>
      </c>
      <c r="M39" s="31">
        <v>3</v>
      </c>
      <c r="N39" s="31">
        <v>0</v>
      </c>
      <c r="O39" s="31">
        <v>0</v>
      </c>
      <c r="P39" s="31">
        <v>1</v>
      </c>
      <c r="Q39" s="31">
        <v>0</v>
      </c>
      <c r="R39" s="31">
        <v>0</v>
      </c>
      <c r="S39" s="31">
        <v>0</v>
      </c>
      <c r="T39" s="33">
        <v>1</v>
      </c>
      <c r="U39" s="36">
        <f t="shared" si="5"/>
        <v>10</v>
      </c>
    </row>
    <row r="40" spans="2:21" s="16" customFormat="1" ht="21" customHeight="1">
      <c r="B40" s="30">
        <v>41558</v>
      </c>
      <c r="C40" s="31" t="s">
        <v>32</v>
      </c>
      <c r="D40" s="32" t="s">
        <v>33</v>
      </c>
      <c r="E40" s="60">
        <v>6</v>
      </c>
      <c r="F40" s="35">
        <v>3</v>
      </c>
      <c r="G40" s="31">
        <v>4</v>
      </c>
      <c r="H40" s="45">
        <v>7</v>
      </c>
      <c r="I40" s="32">
        <v>0</v>
      </c>
      <c r="J40" s="31">
        <v>0</v>
      </c>
      <c r="K40" s="31">
        <v>0</v>
      </c>
      <c r="L40" s="31">
        <v>3</v>
      </c>
      <c r="M40" s="31">
        <v>2</v>
      </c>
      <c r="N40" s="31">
        <v>1</v>
      </c>
      <c r="O40" s="31">
        <v>1</v>
      </c>
      <c r="P40" s="31">
        <v>1</v>
      </c>
      <c r="Q40" s="31">
        <v>0</v>
      </c>
      <c r="R40" s="31">
        <v>0</v>
      </c>
      <c r="S40" s="31">
        <v>0</v>
      </c>
      <c r="T40" s="33">
        <v>0</v>
      </c>
      <c r="U40" s="36">
        <f t="shared" si="5"/>
        <v>8</v>
      </c>
    </row>
    <row r="41" spans="2:21" s="16" customFormat="1" ht="21" customHeight="1">
      <c r="B41" s="30">
        <v>41563</v>
      </c>
      <c r="C41" s="31" t="s">
        <v>30</v>
      </c>
      <c r="D41" s="32" t="s">
        <v>31</v>
      </c>
      <c r="E41" s="60">
        <v>7</v>
      </c>
      <c r="F41" s="35">
        <v>2</v>
      </c>
      <c r="G41" s="31">
        <v>11</v>
      </c>
      <c r="H41" s="45">
        <v>13</v>
      </c>
      <c r="I41" s="32">
        <v>2</v>
      </c>
      <c r="J41" s="31">
        <v>1</v>
      </c>
      <c r="K41" s="31">
        <v>2</v>
      </c>
      <c r="L41" s="31">
        <v>5</v>
      </c>
      <c r="M41" s="31">
        <v>2</v>
      </c>
      <c r="N41" s="31">
        <v>3</v>
      </c>
      <c r="O41" s="31">
        <v>1</v>
      </c>
      <c r="P41" s="31">
        <v>1</v>
      </c>
      <c r="Q41" s="31">
        <v>1</v>
      </c>
      <c r="R41" s="31">
        <v>0</v>
      </c>
      <c r="S41" s="31">
        <v>0</v>
      </c>
      <c r="T41" s="33">
        <v>0</v>
      </c>
      <c r="U41" s="36">
        <f t="shared" si="5"/>
        <v>18</v>
      </c>
    </row>
    <row r="42" spans="2:21" s="16" customFormat="1" ht="21" customHeight="1">
      <c r="B42" s="30">
        <v>41567</v>
      </c>
      <c r="C42" s="31" t="s">
        <v>28</v>
      </c>
      <c r="D42" s="32" t="s">
        <v>29</v>
      </c>
      <c r="E42" s="60">
        <v>6</v>
      </c>
      <c r="F42" s="35">
        <v>0</v>
      </c>
      <c r="G42" s="31">
        <v>3</v>
      </c>
      <c r="H42" s="45">
        <v>3</v>
      </c>
      <c r="I42" s="32">
        <v>0</v>
      </c>
      <c r="J42" s="31">
        <v>0</v>
      </c>
      <c r="K42" s="31">
        <v>0</v>
      </c>
      <c r="L42" s="31">
        <v>2</v>
      </c>
      <c r="M42" s="31">
        <v>2</v>
      </c>
      <c r="N42" s="31">
        <v>0</v>
      </c>
      <c r="O42" s="31">
        <v>0</v>
      </c>
      <c r="P42" s="31">
        <v>2</v>
      </c>
      <c r="Q42" s="31">
        <v>0</v>
      </c>
      <c r="R42" s="31">
        <v>0</v>
      </c>
      <c r="S42" s="31">
        <v>0</v>
      </c>
      <c r="T42" s="33">
        <v>0</v>
      </c>
      <c r="U42" s="36">
        <f t="shared" si="5"/>
        <v>6</v>
      </c>
    </row>
    <row r="43" spans="2:21" s="16" customFormat="1" ht="21" customHeight="1">
      <c r="B43" s="30">
        <v>41569</v>
      </c>
      <c r="C43" s="31" t="s">
        <v>32</v>
      </c>
      <c r="D43" s="32" t="s">
        <v>33</v>
      </c>
      <c r="E43" s="60">
        <v>6</v>
      </c>
      <c r="F43" s="35">
        <v>0</v>
      </c>
      <c r="G43" s="31">
        <v>6</v>
      </c>
      <c r="H43" s="109">
        <v>6</v>
      </c>
      <c r="I43" s="32">
        <v>0</v>
      </c>
      <c r="J43" s="31">
        <v>0</v>
      </c>
      <c r="K43" s="31">
        <v>0</v>
      </c>
      <c r="L43" s="31">
        <v>3</v>
      </c>
      <c r="M43" s="31">
        <v>2</v>
      </c>
      <c r="N43" s="31">
        <v>1</v>
      </c>
      <c r="O43" s="31">
        <v>1</v>
      </c>
      <c r="P43" s="31">
        <v>3</v>
      </c>
      <c r="Q43" s="31">
        <v>0</v>
      </c>
      <c r="R43" s="31">
        <v>0</v>
      </c>
      <c r="S43" s="31">
        <v>0</v>
      </c>
      <c r="T43" s="33">
        <v>0</v>
      </c>
      <c r="U43" s="36">
        <f t="shared" si="5"/>
        <v>10</v>
      </c>
    </row>
    <row r="44" spans="2:21" s="16" customFormat="1" ht="21" customHeight="1">
      <c r="B44" s="110" t="s">
        <v>163</v>
      </c>
      <c r="C44" s="111" t="s">
        <v>30</v>
      </c>
      <c r="D44" s="112" t="s">
        <v>31</v>
      </c>
      <c r="E44" s="113">
        <v>8</v>
      </c>
      <c r="F44" s="114">
        <v>0</v>
      </c>
      <c r="G44" s="111">
        <v>15</v>
      </c>
      <c r="H44" s="115">
        <v>15</v>
      </c>
      <c r="I44" s="112">
        <v>1</v>
      </c>
      <c r="J44" s="111">
        <v>0</v>
      </c>
      <c r="K44" s="111">
        <v>0</v>
      </c>
      <c r="L44" s="111">
        <v>4</v>
      </c>
      <c r="M44" s="111">
        <v>1</v>
      </c>
      <c r="N44" s="111">
        <v>2</v>
      </c>
      <c r="O44" s="111">
        <v>1</v>
      </c>
      <c r="P44" s="111">
        <v>3</v>
      </c>
      <c r="Q44" s="111">
        <v>3</v>
      </c>
      <c r="R44" s="111">
        <v>0</v>
      </c>
      <c r="S44" s="111">
        <v>0</v>
      </c>
      <c r="T44" s="116">
        <v>0</v>
      </c>
      <c r="U44" s="117">
        <f t="shared" si="5"/>
        <v>15</v>
      </c>
    </row>
    <row r="45" spans="2:21" s="16" customFormat="1" ht="21" customHeight="1">
      <c r="B45" s="30" t="s">
        <v>164</v>
      </c>
      <c r="C45" s="31" t="s">
        <v>28</v>
      </c>
      <c r="D45" s="32" t="s">
        <v>29</v>
      </c>
      <c r="E45" s="60">
        <v>6</v>
      </c>
      <c r="F45" s="35">
        <v>0</v>
      </c>
      <c r="G45" s="31">
        <v>5</v>
      </c>
      <c r="H45" s="45">
        <v>5</v>
      </c>
      <c r="I45" s="32">
        <v>0</v>
      </c>
      <c r="J45" s="31">
        <v>0</v>
      </c>
      <c r="K45" s="31">
        <v>0</v>
      </c>
      <c r="L45" s="31">
        <v>2</v>
      </c>
      <c r="M45" s="31">
        <v>1</v>
      </c>
      <c r="N45" s="31">
        <v>1</v>
      </c>
      <c r="O45" s="31">
        <v>0</v>
      </c>
      <c r="P45" s="31">
        <v>1</v>
      </c>
      <c r="Q45" s="31">
        <v>0</v>
      </c>
      <c r="R45" s="31">
        <v>1</v>
      </c>
      <c r="S45" s="31">
        <v>0</v>
      </c>
      <c r="T45" s="33">
        <v>4</v>
      </c>
      <c r="U45" s="36">
        <f t="shared" si="5"/>
        <v>10</v>
      </c>
    </row>
    <row r="46" spans="2:21" s="16" customFormat="1" ht="21" customHeight="1">
      <c r="B46" s="30" t="s">
        <v>165</v>
      </c>
      <c r="C46" s="31" t="s">
        <v>30</v>
      </c>
      <c r="D46" s="32" t="s">
        <v>31</v>
      </c>
      <c r="E46" s="60">
        <v>8</v>
      </c>
      <c r="F46" s="35">
        <v>0</v>
      </c>
      <c r="G46" s="31">
        <v>11</v>
      </c>
      <c r="H46" s="45">
        <v>11</v>
      </c>
      <c r="I46" s="32">
        <v>0</v>
      </c>
      <c r="J46" s="31">
        <v>1</v>
      </c>
      <c r="K46" s="31">
        <v>1</v>
      </c>
      <c r="L46" s="31">
        <v>2</v>
      </c>
      <c r="M46" s="31">
        <v>1</v>
      </c>
      <c r="N46" s="31">
        <v>0</v>
      </c>
      <c r="O46" s="31">
        <v>0</v>
      </c>
      <c r="P46" s="31">
        <v>6</v>
      </c>
      <c r="Q46" s="31">
        <v>1</v>
      </c>
      <c r="R46" s="31">
        <v>0</v>
      </c>
      <c r="S46" s="31">
        <v>1</v>
      </c>
      <c r="T46" s="33">
        <v>0</v>
      </c>
      <c r="U46" s="36">
        <f t="shared" si="5"/>
        <v>13</v>
      </c>
    </row>
    <row r="47" spans="2:21" s="16" customFormat="1" ht="21" customHeight="1">
      <c r="B47" s="30" t="s">
        <v>166</v>
      </c>
      <c r="C47" s="31" t="s">
        <v>28</v>
      </c>
      <c r="D47" s="32" t="s">
        <v>29</v>
      </c>
      <c r="E47" s="60">
        <v>7</v>
      </c>
      <c r="F47" s="35">
        <v>1</v>
      </c>
      <c r="G47" s="31">
        <v>6</v>
      </c>
      <c r="H47" s="45">
        <v>7</v>
      </c>
      <c r="I47" s="32">
        <v>2</v>
      </c>
      <c r="J47" s="31">
        <v>0</v>
      </c>
      <c r="K47" s="31">
        <v>0</v>
      </c>
      <c r="L47" s="31">
        <v>2</v>
      </c>
      <c r="M47" s="31">
        <v>2</v>
      </c>
      <c r="N47" s="31">
        <v>0</v>
      </c>
      <c r="O47" s="31">
        <v>0</v>
      </c>
      <c r="P47" s="31">
        <v>4</v>
      </c>
      <c r="Q47" s="31">
        <v>0</v>
      </c>
      <c r="R47" s="31">
        <v>0</v>
      </c>
      <c r="S47" s="31">
        <v>1</v>
      </c>
      <c r="T47" s="33">
        <v>2</v>
      </c>
      <c r="U47" s="36">
        <f t="shared" si="5"/>
        <v>13</v>
      </c>
    </row>
    <row r="48" spans="2:21" s="16" customFormat="1" ht="21" customHeight="1">
      <c r="B48" s="127" t="s">
        <v>167</v>
      </c>
      <c r="C48" s="19" t="s">
        <v>32</v>
      </c>
      <c r="D48" s="128" t="s">
        <v>33</v>
      </c>
      <c r="E48" s="129">
        <v>6</v>
      </c>
      <c r="F48" s="20">
        <v>4</v>
      </c>
      <c r="G48" s="19">
        <v>5</v>
      </c>
      <c r="H48" s="130">
        <v>9</v>
      </c>
      <c r="I48" s="128">
        <v>2</v>
      </c>
      <c r="J48" s="19">
        <v>0</v>
      </c>
      <c r="K48" s="19">
        <v>0</v>
      </c>
      <c r="L48" s="19">
        <v>2</v>
      </c>
      <c r="M48" s="19">
        <v>2</v>
      </c>
      <c r="N48" s="19">
        <v>2</v>
      </c>
      <c r="O48" s="19">
        <v>0</v>
      </c>
      <c r="P48" s="19">
        <v>2</v>
      </c>
      <c r="Q48" s="19">
        <v>0</v>
      </c>
      <c r="R48" s="19">
        <v>0</v>
      </c>
      <c r="S48" s="19">
        <v>0</v>
      </c>
      <c r="T48" s="131">
        <v>1</v>
      </c>
      <c r="U48" s="132">
        <f t="shared" si="5"/>
        <v>11</v>
      </c>
    </row>
    <row r="49" spans="2:21" s="16" customFormat="1" ht="21" customHeight="1">
      <c r="B49" s="127">
        <v>41609</v>
      </c>
      <c r="C49" s="19" t="s">
        <v>28</v>
      </c>
      <c r="D49" s="128" t="s">
        <v>29</v>
      </c>
      <c r="E49" s="129">
        <v>7</v>
      </c>
      <c r="F49" s="20">
        <v>3</v>
      </c>
      <c r="G49" s="19">
        <v>6</v>
      </c>
      <c r="H49" s="130">
        <v>9</v>
      </c>
      <c r="I49" s="128">
        <v>0</v>
      </c>
      <c r="J49" s="19">
        <v>2</v>
      </c>
      <c r="K49" s="19">
        <v>0</v>
      </c>
      <c r="L49" s="19">
        <v>2</v>
      </c>
      <c r="M49" s="19">
        <v>4</v>
      </c>
      <c r="N49" s="19">
        <v>2</v>
      </c>
      <c r="O49" s="19">
        <v>0</v>
      </c>
      <c r="P49" s="19">
        <v>2</v>
      </c>
      <c r="Q49" s="19">
        <v>2</v>
      </c>
      <c r="R49" s="19">
        <v>2</v>
      </c>
      <c r="S49" s="19">
        <v>2</v>
      </c>
      <c r="T49" s="131">
        <v>3</v>
      </c>
      <c r="U49" s="132">
        <f t="shared" ref="U49:U52" si="6">SUM(I49:T49)</f>
        <v>21</v>
      </c>
    </row>
    <row r="50" spans="2:21" s="16" customFormat="1" ht="21" customHeight="1">
      <c r="B50" s="30">
        <v>41612</v>
      </c>
      <c r="C50" s="31" t="s">
        <v>30</v>
      </c>
      <c r="D50" s="32" t="s">
        <v>31</v>
      </c>
      <c r="E50" s="60">
        <v>9</v>
      </c>
      <c r="F50" s="35">
        <v>1</v>
      </c>
      <c r="G50" s="31">
        <v>9</v>
      </c>
      <c r="H50" s="45">
        <v>10</v>
      </c>
      <c r="I50" s="32">
        <v>0</v>
      </c>
      <c r="J50" s="31">
        <v>2</v>
      </c>
      <c r="K50" s="31">
        <v>1</v>
      </c>
      <c r="L50" s="31">
        <v>5</v>
      </c>
      <c r="M50" s="31">
        <v>0</v>
      </c>
      <c r="N50" s="31">
        <v>3</v>
      </c>
      <c r="O50" s="31">
        <v>0</v>
      </c>
      <c r="P50" s="31">
        <v>3</v>
      </c>
      <c r="Q50" s="31">
        <v>0</v>
      </c>
      <c r="R50" s="31">
        <v>1</v>
      </c>
      <c r="S50" s="31">
        <v>0</v>
      </c>
      <c r="T50" s="33">
        <v>0</v>
      </c>
      <c r="U50" s="36">
        <f t="shared" si="6"/>
        <v>15</v>
      </c>
    </row>
    <row r="51" spans="2:21" s="16" customFormat="1" ht="21" customHeight="1">
      <c r="B51" s="30">
        <v>41621</v>
      </c>
      <c r="C51" s="31" t="s">
        <v>32</v>
      </c>
      <c r="D51" s="32" t="s">
        <v>33</v>
      </c>
      <c r="E51" s="60">
        <v>7</v>
      </c>
      <c r="F51" s="35">
        <v>5</v>
      </c>
      <c r="G51" s="31">
        <v>5</v>
      </c>
      <c r="H51" s="45">
        <v>10</v>
      </c>
      <c r="I51" s="32">
        <v>2</v>
      </c>
      <c r="J51" s="31">
        <v>0</v>
      </c>
      <c r="K51" s="31">
        <v>0</v>
      </c>
      <c r="L51" s="31">
        <v>3</v>
      </c>
      <c r="M51" s="31">
        <v>1</v>
      </c>
      <c r="N51" s="31">
        <v>1</v>
      </c>
      <c r="O51" s="31">
        <v>1</v>
      </c>
      <c r="P51" s="31">
        <v>3</v>
      </c>
      <c r="Q51" s="31">
        <v>0</v>
      </c>
      <c r="R51" s="31">
        <v>0</v>
      </c>
      <c r="S51" s="31">
        <v>0</v>
      </c>
      <c r="T51" s="33">
        <v>2</v>
      </c>
      <c r="U51" s="36">
        <f t="shared" si="6"/>
        <v>13</v>
      </c>
    </row>
    <row r="52" spans="2:21" s="16" customFormat="1" ht="21" customHeight="1">
      <c r="B52" s="30">
        <v>41626</v>
      </c>
      <c r="C52" s="31" t="s">
        <v>30</v>
      </c>
      <c r="D52" s="32" t="s">
        <v>31</v>
      </c>
      <c r="E52" s="60">
        <v>8</v>
      </c>
      <c r="F52" s="35">
        <v>1</v>
      </c>
      <c r="G52" s="31">
        <v>8</v>
      </c>
      <c r="H52" s="45">
        <v>9</v>
      </c>
      <c r="I52" s="32">
        <v>2</v>
      </c>
      <c r="J52" s="31">
        <v>0</v>
      </c>
      <c r="K52" s="31">
        <v>0</v>
      </c>
      <c r="L52" s="31">
        <v>2</v>
      </c>
      <c r="M52" s="31">
        <v>1</v>
      </c>
      <c r="N52" s="31">
        <v>4</v>
      </c>
      <c r="O52" s="31">
        <v>1</v>
      </c>
      <c r="P52" s="31">
        <v>2</v>
      </c>
      <c r="Q52" s="31">
        <v>0</v>
      </c>
      <c r="R52" s="31">
        <v>0</v>
      </c>
      <c r="S52" s="31">
        <v>0</v>
      </c>
      <c r="T52" s="33">
        <v>1</v>
      </c>
      <c r="U52" s="36">
        <f t="shared" si="6"/>
        <v>13</v>
      </c>
    </row>
    <row r="53" spans="2:21" s="16" customFormat="1" ht="21" customHeight="1">
      <c r="B53" s="127" t="s">
        <v>200</v>
      </c>
      <c r="C53" s="19" t="s">
        <v>30</v>
      </c>
      <c r="D53" s="128" t="s">
        <v>31</v>
      </c>
      <c r="E53" s="129">
        <v>7</v>
      </c>
      <c r="F53" s="20">
        <v>0</v>
      </c>
      <c r="G53" s="19">
        <v>8</v>
      </c>
      <c r="H53" s="130">
        <v>8</v>
      </c>
      <c r="I53" s="128">
        <v>1</v>
      </c>
      <c r="J53" s="19">
        <v>0</v>
      </c>
      <c r="K53" s="19">
        <v>0</v>
      </c>
      <c r="L53" s="19">
        <v>1</v>
      </c>
      <c r="M53" s="19">
        <v>1</v>
      </c>
      <c r="N53" s="19">
        <v>2</v>
      </c>
      <c r="O53" s="19">
        <v>0</v>
      </c>
      <c r="P53" s="19">
        <v>1</v>
      </c>
      <c r="Q53" s="19">
        <v>0</v>
      </c>
      <c r="R53" s="19">
        <v>0</v>
      </c>
      <c r="S53" s="19">
        <v>0</v>
      </c>
      <c r="T53" s="131">
        <v>0</v>
      </c>
      <c r="U53" s="36">
        <f t="shared" ref="U53:U57" si="7">SUM(I53:T53)</f>
        <v>6</v>
      </c>
    </row>
    <row r="54" spans="2:21" s="16" customFormat="1" ht="21" customHeight="1">
      <c r="B54" s="127" t="s">
        <v>201</v>
      </c>
      <c r="C54" s="19" t="s">
        <v>32</v>
      </c>
      <c r="D54" s="128" t="s">
        <v>33</v>
      </c>
      <c r="E54" s="129">
        <v>7</v>
      </c>
      <c r="F54" s="20">
        <v>1</v>
      </c>
      <c r="G54" s="19">
        <v>4</v>
      </c>
      <c r="H54" s="130">
        <v>5</v>
      </c>
      <c r="I54" s="128">
        <v>1</v>
      </c>
      <c r="J54" s="19">
        <v>0</v>
      </c>
      <c r="K54" s="19">
        <v>0</v>
      </c>
      <c r="L54" s="19">
        <v>3</v>
      </c>
      <c r="M54" s="19">
        <v>2</v>
      </c>
      <c r="N54" s="19">
        <v>0</v>
      </c>
      <c r="O54" s="19">
        <v>0</v>
      </c>
      <c r="P54" s="19">
        <v>0</v>
      </c>
      <c r="Q54" s="19">
        <v>0</v>
      </c>
      <c r="R54" s="19">
        <v>0</v>
      </c>
      <c r="S54" s="19">
        <v>0</v>
      </c>
      <c r="T54" s="131">
        <v>0</v>
      </c>
      <c r="U54" s="36">
        <f t="shared" si="7"/>
        <v>6</v>
      </c>
    </row>
    <row r="55" spans="2:21" s="16" customFormat="1" ht="21" customHeight="1">
      <c r="B55" s="30" t="s">
        <v>202</v>
      </c>
      <c r="C55" s="31" t="s">
        <v>28</v>
      </c>
      <c r="D55" s="32" t="s">
        <v>29</v>
      </c>
      <c r="E55" s="60">
        <v>6</v>
      </c>
      <c r="F55" s="35">
        <v>2</v>
      </c>
      <c r="G55" s="31">
        <v>8</v>
      </c>
      <c r="H55" s="45">
        <v>10</v>
      </c>
      <c r="I55" s="32">
        <v>3</v>
      </c>
      <c r="J55" s="31">
        <v>1</v>
      </c>
      <c r="K55" s="31">
        <v>2</v>
      </c>
      <c r="L55" s="31">
        <v>5</v>
      </c>
      <c r="M55" s="31">
        <v>3</v>
      </c>
      <c r="N55" s="31">
        <v>1</v>
      </c>
      <c r="O55" s="31">
        <v>2</v>
      </c>
      <c r="P55" s="31">
        <v>2</v>
      </c>
      <c r="Q55" s="31">
        <v>0</v>
      </c>
      <c r="R55" s="31">
        <v>1</v>
      </c>
      <c r="S55" s="31">
        <v>0</v>
      </c>
      <c r="T55" s="33">
        <v>0</v>
      </c>
      <c r="U55" s="36">
        <f t="shared" si="7"/>
        <v>20</v>
      </c>
    </row>
    <row r="56" spans="2:21" s="16" customFormat="1" ht="21" customHeight="1">
      <c r="B56" s="30" t="s">
        <v>203</v>
      </c>
      <c r="C56" s="31" t="s">
        <v>30</v>
      </c>
      <c r="D56" s="32" t="s">
        <v>31</v>
      </c>
      <c r="E56" s="60">
        <v>7</v>
      </c>
      <c r="F56" s="35">
        <v>0</v>
      </c>
      <c r="G56" s="31">
        <v>8</v>
      </c>
      <c r="H56" s="45">
        <v>8</v>
      </c>
      <c r="I56" s="32">
        <v>0</v>
      </c>
      <c r="J56" s="31">
        <v>0</v>
      </c>
      <c r="K56" s="31">
        <v>0</v>
      </c>
      <c r="L56" s="31">
        <v>0</v>
      </c>
      <c r="M56" s="31">
        <v>2</v>
      </c>
      <c r="N56" s="31">
        <v>3</v>
      </c>
      <c r="O56" s="31">
        <v>0</v>
      </c>
      <c r="P56" s="31">
        <v>0</v>
      </c>
      <c r="Q56" s="31">
        <v>1</v>
      </c>
      <c r="R56" s="31">
        <v>0</v>
      </c>
      <c r="S56" s="31">
        <v>0</v>
      </c>
      <c r="T56" s="33">
        <v>0</v>
      </c>
      <c r="U56" s="36">
        <f t="shared" si="7"/>
        <v>6</v>
      </c>
    </row>
    <row r="57" spans="2:21" s="16" customFormat="1" ht="21" customHeight="1">
      <c r="B57" s="30" t="s">
        <v>204</v>
      </c>
      <c r="C57" s="31" t="s">
        <v>32</v>
      </c>
      <c r="D57" s="32" t="s">
        <v>33</v>
      </c>
      <c r="E57" s="60">
        <v>5</v>
      </c>
      <c r="F57" s="35">
        <v>3</v>
      </c>
      <c r="G57" s="31">
        <v>4</v>
      </c>
      <c r="H57" s="45">
        <v>7</v>
      </c>
      <c r="I57" s="32">
        <v>1</v>
      </c>
      <c r="J57" s="31">
        <v>0</v>
      </c>
      <c r="K57" s="31">
        <v>0</v>
      </c>
      <c r="L57" s="31">
        <v>2</v>
      </c>
      <c r="M57" s="31">
        <v>2</v>
      </c>
      <c r="N57" s="31">
        <v>0</v>
      </c>
      <c r="O57" s="31">
        <v>0</v>
      </c>
      <c r="P57" s="31">
        <v>0</v>
      </c>
      <c r="Q57" s="31">
        <v>2</v>
      </c>
      <c r="R57" s="31">
        <v>0</v>
      </c>
      <c r="S57" s="31">
        <v>0</v>
      </c>
      <c r="T57" s="33">
        <v>1</v>
      </c>
      <c r="U57" s="36">
        <f t="shared" si="7"/>
        <v>8</v>
      </c>
    </row>
    <row r="58" spans="2:21" s="16" customFormat="1" ht="21" customHeight="1">
      <c r="B58" s="127" t="s">
        <v>218</v>
      </c>
      <c r="C58" s="19" t="s">
        <v>28</v>
      </c>
      <c r="D58" s="128" t="s">
        <v>29</v>
      </c>
      <c r="E58" s="129">
        <v>6</v>
      </c>
      <c r="F58" s="20">
        <v>0</v>
      </c>
      <c r="G58" s="19">
        <v>6</v>
      </c>
      <c r="H58" s="130">
        <v>6</v>
      </c>
      <c r="I58" s="128">
        <v>0</v>
      </c>
      <c r="J58" s="19">
        <v>1</v>
      </c>
      <c r="K58" s="19">
        <v>1</v>
      </c>
      <c r="L58" s="19">
        <v>2</v>
      </c>
      <c r="M58" s="19">
        <v>0</v>
      </c>
      <c r="N58" s="19">
        <v>2</v>
      </c>
      <c r="O58" s="19">
        <v>0</v>
      </c>
      <c r="P58" s="19">
        <v>0</v>
      </c>
      <c r="Q58" s="19">
        <v>0</v>
      </c>
      <c r="R58" s="19">
        <v>0</v>
      </c>
      <c r="S58" s="19">
        <v>2</v>
      </c>
      <c r="T58" s="131">
        <v>3</v>
      </c>
      <c r="U58" s="36">
        <f t="shared" ref="U58:U67" si="8">SUM(I58:T58)</f>
        <v>11</v>
      </c>
    </row>
    <row r="59" spans="2:21" s="16" customFormat="1" ht="21" customHeight="1">
      <c r="B59" s="127" t="s">
        <v>219</v>
      </c>
      <c r="C59" s="19" t="s">
        <v>30</v>
      </c>
      <c r="D59" s="128" t="s">
        <v>31</v>
      </c>
      <c r="E59" s="129">
        <v>10</v>
      </c>
      <c r="F59" s="20">
        <v>0</v>
      </c>
      <c r="G59" s="19">
        <v>13</v>
      </c>
      <c r="H59" s="130">
        <v>13</v>
      </c>
      <c r="I59" s="128">
        <v>3</v>
      </c>
      <c r="J59" s="19">
        <v>0</v>
      </c>
      <c r="K59" s="19">
        <v>0</v>
      </c>
      <c r="L59" s="19">
        <v>1</v>
      </c>
      <c r="M59" s="19">
        <v>4</v>
      </c>
      <c r="N59" s="19">
        <v>2</v>
      </c>
      <c r="O59" s="19">
        <v>1</v>
      </c>
      <c r="P59" s="19">
        <v>0</v>
      </c>
      <c r="Q59" s="19">
        <v>1</v>
      </c>
      <c r="R59" s="19">
        <v>0</v>
      </c>
      <c r="S59" s="19">
        <v>0</v>
      </c>
      <c r="T59" s="131">
        <v>0</v>
      </c>
      <c r="U59" s="36">
        <f t="shared" si="8"/>
        <v>12</v>
      </c>
    </row>
    <row r="60" spans="2:21" s="16" customFormat="1" ht="21" customHeight="1">
      <c r="B60" s="30" t="s">
        <v>220</v>
      </c>
      <c r="C60" s="31" t="s">
        <v>28</v>
      </c>
      <c r="D60" s="32" t="s">
        <v>29</v>
      </c>
      <c r="E60" s="60">
        <v>7</v>
      </c>
      <c r="F60" s="35">
        <v>0</v>
      </c>
      <c r="G60" s="31">
        <v>4</v>
      </c>
      <c r="H60" s="45">
        <v>4</v>
      </c>
      <c r="I60" s="32">
        <v>1</v>
      </c>
      <c r="J60" s="31">
        <v>0</v>
      </c>
      <c r="K60" s="31">
        <v>0</v>
      </c>
      <c r="L60" s="31">
        <v>1</v>
      </c>
      <c r="M60" s="31">
        <v>4</v>
      </c>
      <c r="N60" s="31">
        <v>2</v>
      </c>
      <c r="O60" s="31">
        <v>0</v>
      </c>
      <c r="P60" s="31">
        <v>0</v>
      </c>
      <c r="Q60" s="31">
        <v>0</v>
      </c>
      <c r="R60" s="31">
        <v>0</v>
      </c>
      <c r="S60" s="31">
        <v>0</v>
      </c>
      <c r="T60" s="33">
        <v>0</v>
      </c>
      <c r="U60" s="36">
        <f t="shared" si="8"/>
        <v>8</v>
      </c>
    </row>
    <row r="61" spans="2:21" s="16" customFormat="1" ht="21" customHeight="1">
      <c r="B61" s="30" t="s">
        <v>221</v>
      </c>
      <c r="C61" s="31" t="s">
        <v>30</v>
      </c>
      <c r="D61" s="32" t="s">
        <v>31</v>
      </c>
      <c r="E61" s="60">
        <v>8</v>
      </c>
      <c r="F61" s="35">
        <v>0</v>
      </c>
      <c r="G61" s="31">
        <v>8</v>
      </c>
      <c r="H61" s="45">
        <v>8</v>
      </c>
      <c r="I61" s="32">
        <v>0</v>
      </c>
      <c r="J61" s="31">
        <v>0</v>
      </c>
      <c r="K61" s="31">
        <v>1</v>
      </c>
      <c r="L61" s="31">
        <v>1</v>
      </c>
      <c r="M61" s="31">
        <v>4</v>
      </c>
      <c r="N61" s="31">
        <v>0</v>
      </c>
      <c r="O61" s="31">
        <v>0</v>
      </c>
      <c r="P61" s="31">
        <v>1</v>
      </c>
      <c r="Q61" s="31">
        <v>0</v>
      </c>
      <c r="R61" s="31">
        <v>1</v>
      </c>
      <c r="S61" s="31">
        <v>0</v>
      </c>
      <c r="T61" s="33">
        <v>0</v>
      </c>
      <c r="U61" s="36">
        <f t="shared" si="8"/>
        <v>8</v>
      </c>
    </row>
    <row r="62" spans="2:21" s="16" customFormat="1" ht="21" customHeight="1">
      <c r="B62" s="30" t="s">
        <v>222</v>
      </c>
      <c r="C62" s="31" t="s">
        <v>32</v>
      </c>
      <c r="D62" s="32" t="s">
        <v>33</v>
      </c>
      <c r="E62" s="60">
        <v>6</v>
      </c>
      <c r="F62" s="35">
        <v>4</v>
      </c>
      <c r="G62" s="31">
        <v>2</v>
      </c>
      <c r="H62" s="45">
        <v>6</v>
      </c>
      <c r="I62" s="32">
        <v>0</v>
      </c>
      <c r="J62" s="31">
        <v>0</v>
      </c>
      <c r="K62" s="31">
        <v>0</v>
      </c>
      <c r="L62" s="31">
        <v>3</v>
      </c>
      <c r="M62" s="31">
        <v>0</v>
      </c>
      <c r="N62" s="31">
        <v>1</v>
      </c>
      <c r="O62" s="31">
        <v>2</v>
      </c>
      <c r="P62" s="31">
        <v>0</v>
      </c>
      <c r="Q62" s="31">
        <v>1</v>
      </c>
      <c r="R62" s="31">
        <v>0</v>
      </c>
      <c r="S62" s="31">
        <v>0</v>
      </c>
      <c r="T62" s="33">
        <v>0</v>
      </c>
      <c r="U62" s="36">
        <f t="shared" si="8"/>
        <v>7</v>
      </c>
    </row>
    <row r="63" spans="2:21" s="16" customFormat="1" ht="21" customHeight="1">
      <c r="B63" s="127" t="s">
        <v>228</v>
      </c>
      <c r="C63" s="19" t="s">
        <v>28</v>
      </c>
      <c r="D63" s="128" t="s">
        <v>29</v>
      </c>
      <c r="E63" s="129">
        <v>6</v>
      </c>
      <c r="F63" s="20">
        <v>2</v>
      </c>
      <c r="G63" s="19">
        <v>5</v>
      </c>
      <c r="H63" s="130">
        <v>7</v>
      </c>
      <c r="I63" s="128">
        <v>2</v>
      </c>
      <c r="J63" s="19">
        <v>0</v>
      </c>
      <c r="K63" s="19">
        <v>0</v>
      </c>
      <c r="L63" s="19">
        <v>2</v>
      </c>
      <c r="M63" s="19">
        <v>1</v>
      </c>
      <c r="N63" s="19">
        <v>2</v>
      </c>
      <c r="O63" s="19">
        <v>2</v>
      </c>
      <c r="P63" s="19">
        <v>1</v>
      </c>
      <c r="Q63" s="19">
        <v>0</v>
      </c>
      <c r="R63" s="19">
        <v>1</v>
      </c>
      <c r="S63" s="19">
        <v>0</v>
      </c>
      <c r="T63" s="131">
        <v>3</v>
      </c>
      <c r="U63" s="36">
        <f t="shared" si="8"/>
        <v>14</v>
      </c>
    </row>
    <row r="64" spans="2:21" s="16" customFormat="1" ht="21" customHeight="1">
      <c r="B64" s="127" t="s">
        <v>229</v>
      </c>
      <c r="C64" s="19" t="s">
        <v>30</v>
      </c>
      <c r="D64" s="128" t="s">
        <v>31</v>
      </c>
      <c r="E64" s="129">
        <v>8</v>
      </c>
      <c r="F64" s="20">
        <v>1</v>
      </c>
      <c r="G64" s="19">
        <v>5</v>
      </c>
      <c r="H64" s="130">
        <v>6</v>
      </c>
      <c r="I64" s="128">
        <v>0</v>
      </c>
      <c r="J64" s="19">
        <v>1</v>
      </c>
      <c r="K64" s="19">
        <v>0</v>
      </c>
      <c r="L64" s="19">
        <v>2</v>
      </c>
      <c r="M64" s="19">
        <v>3</v>
      </c>
      <c r="N64" s="19">
        <v>2</v>
      </c>
      <c r="O64" s="19">
        <v>0</v>
      </c>
      <c r="P64" s="19">
        <v>1</v>
      </c>
      <c r="Q64" s="19">
        <v>0</v>
      </c>
      <c r="R64" s="19">
        <v>0</v>
      </c>
      <c r="S64" s="19">
        <v>0</v>
      </c>
      <c r="T64" s="131">
        <v>0</v>
      </c>
      <c r="U64" s="36">
        <f t="shared" si="8"/>
        <v>9</v>
      </c>
    </row>
    <row r="65" spans="2:21" s="16" customFormat="1" ht="21" customHeight="1">
      <c r="B65" s="30" t="s">
        <v>230</v>
      </c>
      <c r="C65" s="31" t="s">
        <v>32</v>
      </c>
      <c r="D65" s="32" t="s">
        <v>33</v>
      </c>
      <c r="E65" s="60">
        <v>6</v>
      </c>
      <c r="F65" s="35">
        <v>5</v>
      </c>
      <c r="G65" s="31">
        <v>3</v>
      </c>
      <c r="H65" s="45">
        <v>8</v>
      </c>
      <c r="I65" s="32">
        <v>2</v>
      </c>
      <c r="J65" s="31">
        <v>0</v>
      </c>
      <c r="K65" s="31">
        <v>0</v>
      </c>
      <c r="L65" s="31">
        <v>2</v>
      </c>
      <c r="M65" s="31">
        <v>0</v>
      </c>
      <c r="N65" s="31">
        <v>5</v>
      </c>
      <c r="O65" s="31">
        <v>0</v>
      </c>
      <c r="P65" s="31">
        <v>1</v>
      </c>
      <c r="Q65" s="31">
        <v>1</v>
      </c>
      <c r="R65" s="31">
        <v>0</v>
      </c>
      <c r="S65" s="31">
        <v>0</v>
      </c>
      <c r="T65" s="33">
        <v>0</v>
      </c>
      <c r="U65" s="36">
        <f t="shared" si="8"/>
        <v>11</v>
      </c>
    </row>
    <row r="66" spans="2:21" s="16" customFormat="1" ht="21" customHeight="1">
      <c r="B66" s="30" t="s">
        <v>231</v>
      </c>
      <c r="C66" s="31" t="s">
        <v>28</v>
      </c>
      <c r="D66" s="32" t="s">
        <v>29</v>
      </c>
      <c r="E66" s="60">
        <v>5</v>
      </c>
      <c r="F66" s="35">
        <v>3</v>
      </c>
      <c r="G66" s="31">
        <v>7</v>
      </c>
      <c r="H66" s="45">
        <v>10</v>
      </c>
      <c r="I66" s="32">
        <v>1</v>
      </c>
      <c r="J66" s="31">
        <v>0</v>
      </c>
      <c r="K66" s="31">
        <v>0</v>
      </c>
      <c r="L66" s="31">
        <v>6</v>
      </c>
      <c r="M66" s="31">
        <v>5</v>
      </c>
      <c r="N66" s="31">
        <v>2</v>
      </c>
      <c r="O66" s="31">
        <v>1</v>
      </c>
      <c r="P66" s="31">
        <v>0</v>
      </c>
      <c r="Q66" s="31">
        <v>1</v>
      </c>
      <c r="R66" s="31">
        <v>0</v>
      </c>
      <c r="S66" s="31">
        <v>1</v>
      </c>
      <c r="T66" s="33">
        <v>2</v>
      </c>
      <c r="U66" s="36">
        <f t="shared" si="8"/>
        <v>19</v>
      </c>
    </row>
    <row r="67" spans="2:21" s="16" customFormat="1" ht="21" customHeight="1">
      <c r="B67" s="30" t="s">
        <v>232</v>
      </c>
      <c r="C67" s="31" t="s">
        <v>30</v>
      </c>
      <c r="D67" s="32" t="s">
        <v>31</v>
      </c>
      <c r="E67" s="60">
        <v>7</v>
      </c>
      <c r="F67" s="35">
        <v>1</v>
      </c>
      <c r="G67" s="31">
        <v>10</v>
      </c>
      <c r="H67" s="45">
        <v>11</v>
      </c>
      <c r="I67" s="32">
        <v>1</v>
      </c>
      <c r="J67" s="31">
        <v>0</v>
      </c>
      <c r="K67" s="31">
        <v>1</v>
      </c>
      <c r="L67" s="31">
        <v>2</v>
      </c>
      <c r="M67" s="31">
        <v>1</v>
      </c>
      <c r="N67" s="31">
        <v>4</v>
      </c>
      <c r="O67" s="31">
        <v>2</v>
      </c>
      <c r="P67" s="31">
        <v>0</v>
      </c>
      <c r="Q67" s="31">
        <v>0</v>
      </c>
      <c r="R67" s="31">
        <v>0</v>
      </c>
      <c r="S67" s="31">
        <v>0</v>
      </c>
      <c r="T67" s="33">
        <v>0</v>
      </c>
      <c r="U67" s="36">
        <f t="shared" si="8"/>
        <v>11</v>
      </c>
    </row>
    <row r="68" spans="2:21" s="16" customFormat="1" ht="21" customHeight="1" thickBot="1">
      <c r="B68" s="30" t="s">
        <v>233</v>
      </c>
      <c r="C68" s="31" t="s">
        <v>32</v>
      </c>
      <c r="D68" s="32" t="s">
        <v>33</v>
      </c>
      <c r="E68" s="33">
        <v>5</v>
      </c>
      <c r="F68" s="34">
        <v>2</v>
      </c>
      <c r="G68" s="31">
        <v>1</v>
      </c>
      <c r="H68" s="29">
        <v>3</v>
      </c>
      <c r="I68" s="35">
        <v>1</v>
      </c>
      <c r="J68" s="31">
        <v>0</v>
      </c>
      <c r="K68" s="31">
        <v>0</v>
      </c>
      <c r="L68" s="31">
        <v>1</v>
      </c>
      <c r="M68" s="31">
        <v>0</v>
      </c>
      <c r="N68" s="31">
        <v>1</v>
      </c>
      <c r="O68" s="31">
        <v>1</v>
      </c>
      <c r="P68" s="31">
        <v>0</v>
      </c>
      <c r="Q68" s="31">
        <v>1</v>
      </c>
      <c r="R68" s="31">
        <v>0</v>
      </c>
      <c r="S68" s="31">
        <v>0</v>
      </c>
      <c r="T68" s="33">
        <v>0</v>
      </c>
      <c r="U68" s="36">
        <f t="shared" si="1"/>
        <v>5</v>
      </c>
    </row>
    <row r="69" spans="2:21" s="16" customFormat="1" ht="21" customHeight="1" thickBot="1">
      <c r="B69" s="201" t="str">
        <f>"開催回数："&amp;COUNTA(C4:C68)&amp;"回"</f>
        <v>開催回数：65回</v>
      </c>
      <c r="C69" s="202"/>
      <c r="D69" s="37"/>
      <c r="E69" s="38">
        <f t="shared" ref="E69:U69" si="9">SUM(E4:E68)</f>
        <v>425</v>
      </c>
      <c r="F69" s="38">
        <f t="shared" si="9"/>
        <v>94</v>
      </c>
      <c r="G69" s="38">
        <f t="shared" si="9"/>
        <v>366</v>
      </c>
      <c r="H69" s="177">
        <f t="shared" si="9"/>
        <v>460</v>
      </c>
      <c r="I69" s="178">
        <f t="shared" si="9"/>
        <v>65</v>
      </c>
      <c r="J69" s="179">
        <f t="shared" si="9"/>
        <v>17</v>
      </c>
      <c r="K69" s="179">
        <f t="shared" si="9"/>
        <v>13</v>
      </c>
      <c r="L69" s="179">
        <f t="shared" si="9"/>
        <v>129</v>
      </c>
      <c r="M69" s="179">
        <f t="shared" si="9"/>
        <v>120</v>
      </c>
      <c r="N69" s="179">
        <f t="shared" si="9"/>
        <v>99</v>
      </c>
      <c r="O69" s="179">
        <f t="shared" si="9"/>
        <v>32</v>
      </c>
      <c r="P69" s="179">
        <f t="shared" si="9"/>
        <v>59</v>
      </c>
      <c r="Q69" s="179">
        <f t="shared" si="9"/>
        <v>35</v>
      </c>
      <c r="R69" s="179">
        <f t="shared" si="9"/>
        <v>18</v>
      </c>
      <c r="S69" s="179">
        <f t="shared" si="9"/>
        <v>14</v>
      </c>
      <c r="T69" s="180">
        <f t="shared" si="9"/>
        <v>44</v>
      </c>
      <c r="U69" s="38">
        <f t="shared" si="9"/>
        <v>645</v>
      </c>
    </row>
    <row r="70" spans="2:21" s="176" customFormat="1" ht="21" customHeight="1" thickBot="1">
      <c r="B70" s="175"/>
      <c r="C70" s="175"/>
      <c r="D70" s="175"/>
      <c r="E70" s="175"/>
      <c r="F70" s="175"/>
      <c r="G70" s="175"/>
      <c r="H70" s="175"/>
      <c r="I70" s="184">
        <f>I69/$U$69</f>
        <v>0.10077519379844961</v>
      </c>
      <c r="J70" s="181">
        <f t="shared" ref="J70:T70" si="10">J69/$U$69</f>
        <v>2.6356589147286821E-2</v>
      </c>
      <c r="K70" s="181">
        <f t="shared" si="10"/>
        <v>2.0155038759689922E-2</v>
      </c>
      <c r="L70" s="183">
        <f t="shared" si="10"/>
        <v>0.2</v>
      </c>
      <c r="M70" s="183">
        <f t="shared" si="10"/>
        <v>0.18604651162790697</v>
      </c>
      <c r="N70" s="183">
        <f t="shared" si="10"/>
        <v>0.15348837209302327</v>
      </c>
      <c r="O70" s="181">
        <f t="shared" si="10"/>
        <v>4.9612403100775193E-2</v>
      </c>
      <c r="P70" s="187">
        <f t="shared" si="10"/>
        <v>9.1472868217054262E-2</v>
      </c>
      <c r="Q70" s="181">
        <f t="shared" si="10"/>
        <v>5.4263565891472867E-2</v>
      </c>
      <c r="R70" s="181">
        <f t="shared" si="10"/>
        <v>2.7906976744186046E-2</v>
      </c>
      <c r="S70" s="181">
        <f t="shared" si="10"/>
        <v>2.1705426356589147E-2</v>
      </c>
      <c r="T70" s="182">
        <f t="shared" si="10"/>
        <v>6.8217054263565891E-2</v>
      </c>
      <c r="U70" s="175"/>
    </row>
    <row r="71" spans="2:21" s="176" customFormat="1" ht="10.5" customHeight="1">
      <c r="B71" s="175"/>
      <c r="C71" s="175"/>
      <c r="D71" s="175"/>
      <c r="E71" s="175"/>
      <c r="F71" s="175"/>
      <c r="G71" s="175"/>
      <c r="H71" s="175"/>
      <c r="I71" s="185"/>
      <c r="J71" s="186"/>
      <c r="K71" s="186"/>
      <c r="L71" s="185"/>
      <c r="M71" s="185"/>
      <c r="N71" s="185"/>
      <c r="O71" s="186"/>
      <c r="P71" s="185"/>
      <c r="Q71" s="186"/>
      <c r="R71" s="186"/>
      <c r="S71" s="186"/>
      <c r="T71" s="186"/>
      <c r="U71" s="175"/>
    </row>
    <row r="72" spans="2:21" ht="15" customHeight="1">
      <c r="B72" s="3" t="s">
        <v>8</v>
      </c>
      <c r="C72" s="4"/>
      <c r="D72" s="4"/>
      <c r="E72" s="4"/>
      <c r="F72" s="5"/>
      <c r="G72" s="4"/>
      <c r="H72" s="4"/>
      <c r="I72" s="4"/>
      <c r="J72" s="4"/>
      <c r="K72" s="4"/>
      <c r="L72" s="4"/>
      <c r="M72" s="4"/>
      <c r="N72" s="4"/>
      <c r="O72" s="4"/>
      <c r="P72" s="4"/>
      <c r="Q72" s="4"/>
      <c r="R72" s="4"/>
      <c r="T72" s="2"/>
    </row>
    <row r="73" spans="2:21" ht="15" customHeight="1">
      <c r="B73" s="3" t="s">
        <v>7</v>
      </c>
      <c r="C73" s="4"/>
      <c r="D73" s="4"/>
      <c r="E73" s="4"/>
      <c r="F73" s="5"/>
      <c r="G73" s="4"/>
      <c r="H73" s="4"/>
      <c r="I73" s="4"/>
      <c r="J73" s="4"/>
      <c r="K73" s="4"/>
      <c r="L73" s="4"/>
      <c r="M73" s="4"/>
      <c r="N73" s="4"/>
      <c r="O73" s="4"/>
      <c r="P73" s="4"/>
      <c r="Q73" s="4"/>
      <c r="R73" s="4"/>
    </row>
    <row r="74" spans="2:21" ht="15" customHeight="1">
      <c r="B74" s="1" t="s">
        <v>48</v>
      </c>
      <c r="C74" s="4"/>
      <c r="D74" s="4"/>
      <c r="E74" s="4"/>
      <c r="F74" s="5"/>
      <c r="G74" s="4"/>
      <c r="H74" s="4"/>
      <c r="I74" s="4"/>
      <c r="J74" s="4"/>
      <c r="K74" s="4"/>
      <c r="L74" s="4"/>
      <c r="M74" s="4"/>
      <c r="N74" s="4"/>
      <c r="O74" s="4"/>
      <c r="P74" s="4"/>
      <c r="Q74" s="4"/>
      <c r="R74" s="4"/>
      <c r="U74" s="9">
        <f>SUM(I74:T74)</f>
        <v>0</v>
      </c>
    </row>
    <row r="75" spans="2:21" ht="21" customHeight="1">
      <c r="C75" s="6"/>
      <c r="D75" s="6"/>
      <c r="E75" s="6"/>
      <c r="F75" s="7"/>
      <c r="G75" s="6"/>
      <c r="H75" s="6"/>
      <c r="I75" s="6"/>
      <c r="J75" s="8"/>
      <c r="K75" s="8"/>
      <c r="L75" s="8"/>
      <c r="M75" s="8"/>
      <c r="N75" s="8"/>
      <c r="O75" s="8"/>
      <c r="P75" s="8"/>
      <c r="Q75" s="8"/>
      <c r="R75" s="8"/>
      <c r="U75" s="9">
        <f>SUM(I75:T75)</f>
        <v>0</v>
      </c>
    </row>
    <row r="76" spans="2:21" ht="21" customHeight="1">
      <c r="U76" s="9">
        <f>SUM(I76:T76)</f>
        <v>0</v>
      </c>
    </row>
    <row r="77" spans="2:21" ht="21" customHeight="1">
      <c r="U77" s="9">
        <f>SUM(I77:T77)</f>
        <v>0</v>
      </c>
    </row>
  </sheetData>
  <mergeCells count="21">
    <mergeCell ref="U2:U3"/>
    <mergeCell ref="N2:N3"/>
    <mergeCell ref="O2:O3"/>
    <mergeCell ref="S2:S3"/>
    <mergeCell ref="F2:H2"/>
    <mergeCell ref="Q2:Q3"/>
    <mergeCell ref="T2:T3"/>
    <mergeCell ref="B69:C69"/>
    <mergeCell ref="P2:P3"/>
    <mergeCell ref="R2:R3"/>
    <mergeCell ref="J2:J3"/>
    <mergeCell ref="M2:M3"/>
    <mergeCell ref="K2:K3"/>
    <mergeCell ref="B1:C1"/>
    <mergeCell ref="B2:B3"/>
    <mergeCell ref="C2:C3"/>
    <mergeCell ref="E1:P1"/>
    <mergeCell ref="D2:D3"/>
    <mergeCell ref="E2:E3"/>
    <mergeCell ref="I2:I3"/>
    <mergeCell ref="L2:L3"/>
  </mergeCells>
  <phoneticPr fontId="4"/>
  <printOptions horizontalCentered="1"/>
  <pageMargins left="0.51" right="0.37" top="0.26" bottom="0" header="0.2" footer="0.15748031496062992"/>
  <pageSetup paperSize="9" scale="80"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5"/>
  <sheetViews>
    <sheetView zoomScaleNormal="100" workbookViewId="0">
      <pane ySplit="3" topLeftCell="A49" activePane="bottomLeft" state="frozen"/>
      <selection pane="bottomLeft" activeCell="S57" sqref="S57"/>
    </sheetView>
  </sheetViews>
  <sheetFormatPr defaultColWidth="8.88671875" defaultRowHeight="13.2"/>
  <cols>
    <col min="1" max="1" width="0.88671875" style="16" customWidth="1"/>
    <col min="2" max="2" width="9.33203125" style="17" bestFit="1" customWidth="1"/>
    <col min="3" max="3" width="9" style="18" customWidth="1"/>
    <col min="4" max="4" width="8.88671875" style="16"/>
    <col min="5" max="13" width="7.33203125" style="16" customWidth="1"/>
    <col min="14" max="14" width="9.6640625" style="16" customWidth="1"/>
    <col min="15" max="16384" width="8.88671875" style="16"/>
  </cols>
  <sheetData>
    <row r="1" spans="2:18" ht="31.95" customHeight="1" thickBot="1">
      <c r="B1" s="15"/>
      <c r="C1" s="208" t="s">
        <v>67</v>
      </c>
      <c r="D1" s="208"/>
      <c r="E1" s="208"/>
      <c r="F1" s="208"/>
      <c r="G1" s="208"/>
      <c r="H1" s="208"/>
      <c r="I1" s="208"/>
      <c r="J1" s="208"/>
      <c r="K1" s="208"/>
      <c r="L1" s="208"/>
      <c r="M1" s="208"/>
      <c r="N1" s="208"/>
      <c r="O1" s="208"/>
      <c r="P1" s="208"/>
      <c r="Q1" s="208"/>
    </row>
    <row r="2" spans="2:18" ht="16.95" customHeight="1" thickBot="1">
      <c r="B2" s="209" t="s">
        <v>21</v>
      </c>
      <c r="C2" s="211" t="s">
        <v>0</v>
      </c>
      <c r="D2" s="213" t="s">
        <v>47</v>
      </c>
      <c r="E2" s="222" t="s">
        <v>9</v>
      </c>
      <c r="F2" s="223"/>
      <c r="G2" s="222" t="s">
        <v>17</v>
      </c>
      <c r="H2" s="224"/>
      <c r="I2" s="224"/>
      <c r="J2" s="224"/>
      <c r="K2" s="223"/>
      <c r="L2" s="222" t="s">
        <v>20</v>
      </c>
      <c r="M2" s="223"/>
      <c r="N2" s="215" t="s">
        <v>27</v>
      </c>
      <c r="O2" s="216"/>
      <c r="P2" s="216"/>
      <c r="Q2" s="216"/>
      <c r="R2" s="217"/>
    </row>
    <row r="3" spans="2:18" ht="16.95" customHeight="1">
      <c r="B3" s="210"/>
      <c r="C3" s="212" t="s">
        <v>0</v>
      </c>
      <c r="D3" s="214" t="s">
        <v>22</v>
      </c>
      <c r="E3" s="20" t="s">
        <v>10</v>
      </c>
      <c r="F3" s="21" t="s">
        <v>11</v>
      </c>
      <c r="G3" s="20" t="s">
        <v>12</v>
      </c>
      <c r="H3" s="19" t="s">
        <v>13</v>
      </c>
      <c r="I3" s="19" t="s">
        <v>14</v>
      </c>
      <c r="J3" s="19" t="s">
        <v>15</v>
      </c>
      <c r="K3" s="21" t="s">
        <v>16</v>
      </c>
      <c r="L3" s="22" t="s">
        <v>18</v>
      </c>
      <c r="M3" s="21" t="s">
        <v>19</v>
      </c>
      <c r="N3" s="44" t="s">
        <v>23</v>
      </c>
      <c r="O3" s="28" t="s">
        <v>24</v>
      </c>
      <c r="P3" s="28" t="s">
        <v>25</v>
      </c>
      <c r="Q3" s="46" t="s">
        <v>26</v>
      </c>
      <c r="R3" s="47" t="s">
        <v>49</v>
      </c>
    </row>
    <row r="4" spans="2:18" ht="16.2" customHeight="1">
      <c r="B4" s="43">
        <v>41367</v>
      </c>
      <c r="C4" s="31" t="s">
        <v>30</v>
      </c>
      <c r="D4" s="39" t="s">
        <v>31</v>
      </c>
      <c r="E4" s="40">
        <v>3</v>
      </c>
      <c r="F4" s="41">
        <v>4</v>
      </c>
      <c r="G4" s="40">
        <v>0</v>
      </c>
      <c r="H4" s="42">
        <v>0</v>
      </c>
      <c r="I4" s="42">
        <v>0</v>
      </c>
      <c r="J4" s="42">
        <v>2</v>
      </c>
      <c r="K4" s="41">
        <v>5</v>
      </c>
      <c r="L4" s="40">
        <v>0</v>
      </c>
      <c r="M4" s="41">
        <v>7</v>
      </c>
      <c r="N4" s="40">
        <v>0</v>
      </c>
      <c r="O4" s="42">
        <v>1</v>
      </c>
      <c r="P4" s="42">
        <v>0</v>
      </c>
      <c r="Q4" s="42">
        <v>5</v>
      </c>
      <c r="R4" s="41">
        <v>1</v>
      </c>
    </row>
    <row r="5" spans="2:18" ht="16.2" customHeight="1">
      <c r="B5" s="43">
        <v>41371</v>
      </c>
      <c r="C5" s="31" t="s">
        <v>28</v>
      </c>
      <c r="D5" s="39" t="s">
        <v>29</v>
      </c>
      <c r="E5" s="40">
        <v>3</v>
      </c>
      <c r="F5" s="41">
        <v>0</v>
      </c>
      <c r="G5" s="40">
        <v>0</v>
      </c>
      <c r="H5" s="42">
        <v>0</v>
      </c>
      <c r="I5" s="42">
        <v>0</v>
      </c>
      <c r="J5" s="42">
        <v>0</v>
      </c>
      <c r="K5" s="41">
        <v>3</v>
      </c>
      <c r="L5" s="40">
        <v>0</v>
      </c>
      <c r="M5" s="41">
        <v>3</v>
      </c>
      <c r="N5" s="40">
        <v>0</v>
      </c>
      <c r="O5" s="42">
        <v>0</v>
      </c>
      <c r="P5" s="42">
        <v>0</v>
      </c>
      <c r="Q5" s="42">
        <v>2</v>
      </c>
      <c r="R5" s="41">
        <v>1</v>
      </c>
    </row>
    <row r="6" spans="2:18" ht="16.2" customHeight="1">
      <c r="B6" s="43">
        <v>41376</v>
      </c>
      <c r="C6" s="31" t="s">
        <v>32</v>
      </c>
      <c r="D6" s="39" t="s">
        <v>33</v>
      </c>
      <c r="E6" s="40">
        <v>1</v>
      </c>
      <c r="F6" s="41">
        <v>5</v>
      </c>
      <c r="G6" s="40">
        <v>0</v>
      </c>
      <c r="H6" s="42">
        <v>0</v>
      </c>
      <c r="I6" s="42">
        <v>1</v>
      </c>
      <c r="J6" s="42">
        <v>4</v>
      </c>
      <c r="K6" s="41">
        <v>1</v>
      </c>
      <c r="L6" s="40">
        <v>1</v>
      </c>
      <c r="M6" s="41">
        <v>5</v>
      </c>
      <c r="N6" s="40">
        <v>0</v>
      </c>
      <c r="O6" s="42">
        <v>1</v>
      </c>
      <c r="P6" s="42">
        <v>2</v>
      </c>
      <c r="Q6" s="42">
        <v>2</v>
      </c>
      <c r="R6" s="41">
        <v>0</v>
      </c>
    </row>
    <row r="7" spans="2:18" ht="16.2" customHeight="1">
      <c r="B7" s="43">
        <v>41381</v>
      </c>
      <c r="C7" s="31" t="s">
        <v>30</v>
      </c>
      <c r="D7" s="39" t="s">
        <v>31</v>
      </c>
      <c r="E7" s="40">
        <v>3</v>
      </c>
      <c r="F7" s="41">
        <v>5</v>
      </c>
      <c r="G7" s="40">
        <v>0</v>
      </c>
      <c r="H7" s="42">
        <v>0</v>
      </c>
      <c r="I7" s="42">
        <v>0</v>
      </c>
      <c r="J7" s="42">
        <v>3</v>
      </c>
      <c r="K7" s="41">
        <v>5</v>
      </c>
      <c r="L7" s="40">
        <v>1</v>
      </c>
      <c r="M7" s="41">
        <v>7</v>
      </c>
      <c r="N7" s="40">
        <v>0</v>
      </c>
      <c r="O7" s="42">
        <v>1</v>
      </c>
      <c r="P7" s="42">
        <v>0</v>
      </c>
      <c r="Q7" s="42">
        <v>6</v>
      </c>
      <c r="R7" s="41">
        <v>0</v>
      </c>
    </row>
    <row r="8" spans="2:18" ht="16.2" customHeight="1">
      <c r="B8" s="43">
        <v>41385</v>
      </c>
      <c r="C8" s="31" t="s">
        <v>28</v>
      </c>
      <c r="D8" s="39" t="s">
        <v>29</v>
      </c>
      <c r="E8" s="40">
        <v>6</v>
      </c>
      <c r="F8" s="41">
        <v>0</v>
      </c>
      <c r="G8" s="40">
        <v>0</v>
      </c>
      <c r="H8" s="42">
        <v>0</v>
      </c>
      <c r="I8" s="42">
        <v>0</v>
      </c>
      <c r="J8" s="42">
        <v>0</v>
      </c>
      <c r="K8" s="41">
        <v>6</v>
      </c>
      <c r="L8" s="40">
        <v>0</v>
      </c>
      <c r="M8" s="41">
        <v>6</v>
      </c>
      <c r="N8" s="40">
        <v>0</v>
      </c>
      <c r="O8" s="42">
        <v>0</v>
      </c>
      <c r="P8" s="42">
        <v>0</v>
      </c>
      <c r="Q8" s="42">
        <v>5</v>
      </c>
      <c r="R8" s="41">
        <v>1</v>
      </c>
    </row>
    <row r="9" spans="2:18" ht="16.2" customHeight="1">
      <c r="B9" s="43">
        <v>41387</v>
      </c>
      <c r="C9" s="31" t="s">
        <v>32</v>
      </c>
      <c r="D9" s="39" t="s">
        <v>33</v>
      </c>
      <c r="E9" s="40">
        <v>1</v>
      </c>
      <c r="F9" s="41">
        <v>6</v>
      </c>
      <c r="G9" s="40">
        <v>0</v>
      </c>
      <c r="H9" s="42">
        <v>0</v>
      </c>
      <c r="I9" s="42">
        <v>0</v>
      </c>
      <c r="J9" s="42">
        <v>7</v>
      </c>
      <c r="K9" s="41">
        <v>0</v>
      </c>
      <c r="L9" s="40">
        <v>1</v>
      </c>
      <c r="M9" s="41">
        <v>6</v>
      </c>
      <c r="N9" s="40">
        <v>0</v>
      </c>
      <c r="O9" s="42">
        <v>0</v>
      </c>
      <c r="P9" s="42">
        <v>2</v>
      </c>
      <c r="Q9" s="42">
        <v>4</v>
      </c>
      <c r="R9" s="41">
        <v>0</v>
      </c>
    </row>
    <row r="10" spans="2:18" ht="16.2" customHeight="1">
      <c r="B10" s="43" t="s">
        <v>71</v>
      </c>
      <c r="C10" s="31" t="s">
        <v>30</v>
      </c>
      <c r="D10" s="39" t="s">
        <v>31</v>
      </c>
      <c r="E10" s="40">
        <v>5</v>
      </c>
      <c r="F10" s="41">
        <v>4</v>
      </c>
      <c r="G10" s="40">
        <v>0</v>
      </c>
      <c r="H10" s="42">
        <v>0</v>
      </c>
      <c r="I10" s="42">
        <v>0</v>
      </c>
      <c r="J10" s="42">
        <v>2</v>
      </c>
      <c r="K10" s="41">
        <v>7</v>
      </c>
      <c r="L10" s="40">
        <v>4</v>
      </c>
      <c r="M10" s="41">
        <v>5</v>
      </c>
      <c r="N10" s="40">
        <v>0</v>
      </c>
      <c r="O10" s="42">
        <v>1</v>
      </c>
      <c r="P10" s="42">
        <v>0</v>
      </c>
      <c r="Q10" s="42">
        <v>4</v>
      </c>
      <c r="R10" s="41">
        <v>0</v>
      </c>
    </row>
    <row r="11" spans="2:18" ht="16.2" customHeight="1">
      <c r="B11" s="43" t="s">
        <v>72</v>
      </c>
      <c r="C11" s="31" t="s">
        <v>32</v>
      </c>
      <c r="D11" s="39" t="s">
        <v>33</v>
      </c>
      <c r="E11" s="40">
        <v>4</v>
      </c>
      <c r="F11" s="41">
        <v>6</v>
      </c>
      <c r="G11" s="40">
        <v>0</v>
      </c>
      <c r="H11" s="42">
        <v>0</v>
      </c>
      <c r="I11" s="42">
        <v>1</v>
      </c>
      <c r="J11" s="42">
        <v>3</v>
      </c>
      <c r="K11" s="41">
        <v>6</v>
      </c>
      <c r="L11" s="40">
        <v>2</v>
      </c>
      <c r="M11" s="41">
        <v>5</v>
      </c>
      <c r="N11" s="40">
        <v>0</v>
      </c>
      <c r="O11" s="42">
        <v>0</v>
      </c>
      <c r="P11" s="42">
        <v>3</v>
      </c>
      <c r="Q11" s="42">
        <v>1</v>
      </c>
      <c r="R11" s="41">
        <v>1</v>
      </c>
    </row>
    <row r="12" spans="2:18" ht="16.2" customHeight="1">
      <c r="B12" s="43" t="s">
        <v>73</v>
      </c>
      <c r="C12" s="31" t="s">
        <v>28</v>
      </c>
      <c r="D12" s="39" t="s">
        <v>29</v>
      </c>
      <c r="E12" s="40">
        <v>3</v>
      </c>
      <c r="F12" s="41">
        <v>0</v>
      </c>
      <c r="G12" s="40">
        <v>0</v>
      </c>
      <c r="H12" s="42">
        <v>0</v>
      </c>
      <c r="I12" s="42">
        <v>0</v>
      </c>
      <c r="J12" s="42">
        <v>0</v>
      </c>
      <c r="K12" s="41">
        <v>3</v>
      </c>
      <c r="L12" s="40">
        <v>0</v>
      </c>
      <c r="M12" s="41">
        <v>3</v>
      </c>
      <c r="N12" s="40">
        <v>0</v>
      </c>
      <c r="O12" s="42">
        <v>1</v>
      </c>
      <c r="P12" s="42">
        <v>0</v>
      </c>
      <c r="Q12" s="42">
        <v>2</v>
      </c>
      <c r="R12" s="41">
        <v>0</v>
      </c>
    </row>
    <row r="13" spans="2:18" ht="16.2" customHeight="1">
      <c r="B13" s="43" t="s">
        <v>74</v>
      </c>
      <c r="C13" s="31" t="s">
        <v>30</v>
      </c>
      <c r="D13" s="39" t="s">
        <v>31</v>
      </c>
      <c r="E13" s="40">
        <v>4</v>
      </c>
      <c r="F13" s="41">
        <v>4</v>
      </c>
      <c r="G13" s="40">
        <v>0</v>
      </c>
      <c r="H13" s="42">
        <v>0</v>
      </c>
      <c r="I13" s="42">
        <v>0</v>
      </c>
      <c r="J13" s="42">
        <v>2</v>
      </c>
      <c r="K13" s="41">
        <v>6</v>
      </c>
      <c r="L13" s="40">
        <v>1</v>
      </c>
      <c r="M13" s="41">
        <v>7</v>
      </c>
      <c r="N13" s="40">
        <v>0</v>
      </c>
      <c r="O13" s="42">
        <v>1</v>
      </c>
      <c r="P13" s="42">
        <v>1</v>
      </c>
      <c r="Q13" s="42">
        <v>5</v>
      </c>
      <c r="R13" s="41">
        <v>1</v>
      </c>
    </row>
    <row r="14" spans="2:18" ht="16.2" customHeight="1">
      <c r="B14" s="43" t="s">
        <v>75</v>
      </c>
      <c r="C14" s="31" t="s">
        <v>28</v>
      </c>
      <c r="D14" s="39" t="s">
        <v>29</v>
      </c>
      <c r="E14" s="40">
        <v>4</v>
      </c>
      <c r="F14" s="41">
        <v>2</v>
      </c>
      <c r="G14" s="40">
        <v>0</v>
      </c>
      <c r="H14" s="42">
        <v>1</v>
      </c>
      <c r="I14" s="42">
        <v>0</v>
      </c>
      <c r="J14" s="42">
        <v>2</v>
      </c>
      <c r="K14" s="41">
        <v>3</v>
      </c>
      <c r="L14" s="40">
        <v>1</v>
      </c>
      <c r="M14" s="41">
        <v>5</v>
      </c>
      <c r="N14" s="40">
        <v>0</v>
      </c>
      <c r="O14" s="42">
        <v>1</v>
      </c>
      <c r="P14" s="42">
        <v>0</v>
      </c>
      <c r="Q14" s="42">
        <v>3</v>
      </c>
      <c r="R14" s="41">
        <v>1</v>
      </c>
    </row>
    <row r="15" spans="2:18" ht="16.2" customHeight="1">
      <c r="B15" s="43" t="s">
        <v>76</v>
      </c>
      <c r="C15" s="31" t="s">
        <v>32</v>
      </c>
      <c r="D15" s="39" t="s">
        <v>33</v>
      </c>
      <c r="E15" s="40">
        <v>2</v>
      </c>
      <c r="F15" s="41">
        <v>5</v>
      </c>
      <c r="G15" s="40">
        <v>0</v>
      </c>
      <c r="H15" s="42">
        <v>0</v>
      </c>
      <c r="I15" s="42">
        <v>0</v>
      </c>
      <c r="J15" s="42">
        <v>6</v>
      </c>
      <c r="K15" s="41">
        <v>1</v>
      </c>
      <c r="L15" s="40">
        <v>1</v>
      </c>
      <c r="M15" s="41">
        <v>6</v>
      </c>
      <c r="N15" s="40">
        <v>0</v>
      </c>
      <c r="O15" s="42">
        <v>1</v>
      </c>
      <c r="P15" s="42">
        <v>2</v>
      </c>
      <c r="Q15" s="42">
        <v>2</v>
      </c>
      <c r="R15" s="41">
        <v>1</v>
      </c>
    </row>
    <row r="16" spans="2:18" ht="16.2" customHeight="1">
      <c r="B16" s="43" t="s">
        <v>92</v>
      </c>
      <c r="C16" s="31" t="s">
        <v>28</v>
      </c>
      <c r="D16" s="39" t="s">
        <v>29</v>
      </c>
      <c r="E16" s="40">
        <v>4</v>
      </c>
      <c r="F16" s="41">
        <v>3</v>
      </c>
      <c r="G16" s="40">
        <v>0</v>
      </c>
      <c r="H16" s="42">
        <v>2</v>
      </c>
      <c r="I16" s="42">
        <v>0</v>
      </c>
      <c r="J16" s="42">
        <v>1</v>
      </c>
      <c r="K16" s="41">
        <v>4</v>
      </c>
      <c r="L16" s="40">
        <v>1</v>
      </c>
      <c r="M16" s="41">
        <v>6</v>
      </c>
      <c r="N16" s="40">
        <v>0</v>
      </c>
      <c r="O16" s="42">
        <v>2</v>
      </c>
      <c r="P16" s="42">
        <v>0</v>
      </c>
      <c r="Q16" s="42">
        <v>4</v>
      </c>
      <c r="R16" s="41">
        <v>0</v>
      </c>
    </row>
    <row r="17" spans="2:18" ht="16.2" customHeight="1">
      <c r="B17" s="43" t="s">
        <v>93</v>
      </c>
      <c r="C17" s="31" t="s">
        <v>30</v>
      </c>
      <c r="D17" s="39" t="s">
        <v>31</v>
      </c>
      <c r="E17" s="40">
        <v>6</v>
      </c>
      <c r="F17" s="41">
        <v>4</v>
      </c>
      <c r="G17" s="40">
        <v>0</v>
      </c>
      <c r="H17" s="42">
        <v>0</v>
      </c>
      <c r="I17" s="42">
        <v>1</v>
      </c>
      <c r="J17" s="42">
        <v>5</v>
      </c>
      <c r="K17" s="41">
        <v>4</v>
      </c>
      <c r="L17" s="40">
        <v>2</v>
      </c>
      <c r="M17" s="41">
        <v>8</v>
      </c>
      <c r="N17" s="40">
        <v>0</v>
      </c>
      <c r="O17" s="42">
        <v>2</v>
      </c>
      <c r="P17" s="42">
        <v>0</v>
      </c>
      <c r="Q17" s="42">
        <v>3</v>
      </c>
      <c r="R17" s="41">
        <v>3</v>
      </c>
    </row>
    <row r="18" spans="2:18" ht="16.2" customHeight="1">
      <c r="B18" s="43" t="s">
        <v>94</v>
      </c>
      <c r="C18" s="31" t="s">
        <v>32</v>
      </c>
      <c r="D18" s="39" t="s">
        <v>33</v>
      </c>
      <c r="E18" s="40">
        <v>1</v>
      </c>
      <c r="F18" s="41">
        <v>4</v>
      </c>
      <c r="G18" s="40">
        <v>0</v>
      </c>
      <c r="H18" s="42">
        <v>0</v>
      </c>
      <c r="I18" s="42">
        <v>0</v>
      </c>
      <c r="J18" s="42">
        <v>3</v>
      </c>
      <c r="K18" s="41">
        <v>2</v>
      </c>
      <c r="L18" s="40">
        <v>1</v>
      </c>
      <c r="M18" s="41">
        <v>4</v>
      </c>
      <c r="N18" s="40">
        <v>0</v>
      </c>
      <c r="O18" s="42">
        <v>2</v>
      </c>
      <c r="P18" s="42">
        <v>1</v>
      </c>
      <c r="Q18" s="42">
        <v>1</v>
      </c>
      <c r="R18" s="41">
        <v>0</v>
      </c>
    </row>
    <row r="19" spans="2:18" ht="16.2" customHeight="1">
      <c r="B19" s="43" t="s">
        <v>95</v>
      </c>
      <c r="C19" s="31" t="s">
        <v>28</v>
      </c>
      <c r="D19" s="39" t="s">
        <v>29</v>
      </c>
      <c r="E19" s="40">
        <v>3</v>
      </c>
      <c r="F19" s="41">
        <v>2</v>
      </c>
      <c r="G19" s="40">
        <v>0</v>
      </c>
      <c r="H19" s="42">
        <v>0</v>
      </c>
      <c r="I19" s="42">
        <v>0</v>
      </c>
      <c r="J19" s="42">
        <v>2</v>
      </c>
      <c r="K19" s="41">
        <v>3</v>
      </c>
      <c r="L19" s="40">
        <v>1</v>
      </c>
      <c r="M19" s="41">
        <v>4</v>
      </c>
      <c r="N19" s="40">
        <v>0</v>
      </c>
      <c r="O19" s="42">
        <v>0</v>
      </c>
      <c r="P19" s="42">
        <v>0</v>
      </c>
      <c r="Q19" s="42">
        <v>3</v>
      </c>
      <c r="R19" s="41">
        <v>1</v>
      </c>
    </row>
    <row r="20" spans="2:18" ht="16.2" customHeight="1">
      <c r="B20" s="43" t="s">
        <v>96</v>
      </c>
      <c r="C20" s="31" t="s">
        <v>30</v>
      </c>
      <c r="D20" s="39" t="s">
        <v>31</v>
      </c>
      <c r="E20" s="40">
        <v>4</v>
      </c>
      <c r="F20" s="41">
        <v>0</v>
      </c>
      <c r="G20" s="40">
        <v>0</v>
      </c>
      <c r="H20" s="42">
        <v>0</v>
      </c>
      <c r="I20" s="42">
        <v>0</v>
      </c>
      <c r="J20" s="42">
        <v>1</v>
      </c>
      <c r="K20" s="41">
        <v>3</v>
      </c>
      <c r="L20" s="40">
        <v>1</v>
      </c>
      <c r="M20" s="41">
        <v>0</v>
      </c>
      <c r="N20" s="40">
        <v>0</v>
      </c>
      <c r="O20" s="42">
        <v>0</v>
      </c>
      <c r="P20" s="42">
        <v>0</v>
      </c>
      <c r="Q20" s="42">
        <v>1</v>
      </c>
      <c r="R20" s="41">
        <v>2</v>
      </c>
    </row>
    <row r="21" spans="2:18" ht="16.2" customHeight="1">
      <c r="B21" s="43" t="s">
        <v>97</v>
      </c>
      <c r="C21" s="31" t="s">
        <v>32</v>
      </c>
      <c r="D21" s="39" t="s">
        <v>33</v>
      </c>
      <c r="E21" s="40">
        <v>2</v>
      </c>
      <c r="F21" s="41">
        <v>2</v>
      </c>
      <c r="G21" s="40">
        <v>0</v>
      </c>
      <c r="H21" s="42">
        <v>0</v>
      </c>
      <c r="I21" s="42">
        <v>0</v>
      </c>
      <c r="J21" s="42">
        <v>3</v>
      </c>
      <c r="K21" s="41">
        <v>1</v>
      </c>
      <c r="L21" s="40">
        <v>0</v>
      </c>
      <c r="M21" s="41">
        <v>4</v>
      </c>
      <c r="N21" s="40">
        <v>0</v>
      </c>
      <c r="O21" s="42">
        <v>0</v>
      </c>
      <c r="P21" s="42">
        <v>2</v>
      </c>
      <c r="Q21" s="42">
        <v>1</v>
      </c>
      <c r="R21" s="41">
        <v>1</v>
      </c>
    </row>
    <row r="22" spans="2:18" ht="16.2" customHeight="1">
      <c r="B22" s="43" t="s">
        <v>110</v>
      </c>
      <c r="C22" s="31" t="s">
        <v>30</v>
      </c>
      <c r="D22" s="39" t="s">
        <v>31</v>
      </c>
      <c r="E22" s="40">
        <v>6</v>
      </c>
      <c r="F22" s="41">
        <v>5</v>
      </c>
      <c r="G22" s="40">
        <v>0</v>
      </c>
      <c r="H22" s="42">
        <v>0</v>
      </c>
      <c r="I22" s="42">
        <v>0</v>
      </c>
      <c r="J22" s="42">
        <v>4</v>
      </c>
      <c r="K22" s="41">
        <v>7</v>
      </c>
      <c r="L22" s="40">
        <v>3</v>
      </c>
      <c r="M22" s="41">
        <v>8</v>
      </c>
      <c r="N22" s="40">
        <v>0</v>
      </c>
      <c r="O22" s="42">
        <v>0</v>
      </c>
      <c r="P22" s="42">
        <v>2</v>
      </c>
      <c r="Q22" s="42">
        <v>3</v>
      </c>
      <c r="R22" s="41">
        <v>3</v>
      </c>
    </row>
    <row r="23" spans="2:18" ht="16.2" customHeight="1">
      <c r="B23" s="43" t="s">
        <v>111</v>
      </c>
      <c r="C23" s="31" t="s">
        <v>28</v>
      </c>
      <c r="D23" s="39" t="s">
        <v>29</v>
      </c>
      <c r="E23" s="40">
        <v>4</v>
      </c>
      <c r="F23" s="41">
        <v>2</v>
      </c>
      <c r="G23" s="40">
        <v>0</v>
      </c>
      <c r="H23" s="42">
        <v>0</v>
      </c>
      <c r="I23" s="42">
        <v>0</v>
      </c>
      <c r="J23" s="42">
        <v>2</v>
      </c>
      <c r="K23" s="41">
        <v>4</v>
      </c>
      <c r="L23" s="40">
        <v>0</v>
      </c>
      <c r="M23" s="41">
        <v>6</v>
      </c>
      <c r="N23" s="40">
        <v>0</v>
      </c>
      <c r="O23" s="42">
        <v>0</v>
      </c>
      <c r="P23" s="42">
        <v>0</v>
      </c>
      <c r="Q23" s="42">
        <v>3</v>
      </c>
      <c r="R23" s="41">
        <v>3</v>
      </c>
    </row>
    <row r="24" spans="2:18" ht="16.2" customHeight="1">
      <c r="B24" s="43" t="s">
        <v>112</v>
      </c>
      <c r="C24" s="31" t="s">
        <v>32</v>
      </c>
      <c r="D24" s="39" t="s">
        <v>33</v>
      </c>
      <c r="E24" s="40">
        <v>1</v>
      </c>
      <c r="F24" s="41">
        <v>1</v>
      </c>
      <c r="G24" s="40">
        <v>0</v>
      </c>
      <c r="H24" s="42">
        <v>0</v>
      </c>
      <c r="I24" s="42">
        <v>0</v>
      </c>
      <c r="J24" s="42">
        <v>2</v>
      </c>
      <c r="K24" s="41">
        <v>0</v>
      </c>
      <c r="L24" s="40">
        <v>0</v>
      </c>
      <c r="M24" s="41">
        <v>2</v>
      </c>
      <c r="N24" s="40">
        <v>0</v>
      </c>
      <c r="O24" s="42">
        <v>0</v>
      </c>
      <c r="P24" s="42">
        <v>1</v>
      </c>
      <c r="Q24" s="42">
        <v>0</v>
      </c>
      <c r="R24" s="41">
        <v>1</v>
      </c>
    </row>
    <row r="25" spans="2:18" ht="16.2" customHeight="1">
      <c r="B25" s="43" t="s">
        <v>113</v>
      </c>
      <c r="C25" s="31" t="s">
        <v>30</v>
      </c>
      <c r="D25" s="39" t="s">
        <v>31</v>
      </c>
      <c r="E25" s="40">
        <v>4</v>
      </c>
      <c r="F25" s="41">
        <v>4</v>
      </c>
      <c r="G25" s="40">
        <v>0</v>
      </c>
      <c r="H25" s="42">
        <v>0</v>
      </c>
      <c r="I25" s="42">
        <v>0</v>
      </c>
      <c r="J25" s="42">
        <v>4</v>
      </c>
      <c r="K25" s="41">
        <v>4</v>
      </c>
      <c r="L25" s="40">
        <v>2</v>
      </c>
      <c r="M25" s="41">
        <v>0</v>
      </c>
      <c r="N25" s="40">
        <v>0</v>
      </c>
      <c r="O25" s="42">
        <v>0</v>
      </c>
      <c r="P25" s="42">
        <v>0</v>
      </c>
      <c r="Q25" s="42">
        <v>4</v>
      </c>
      <c r="R25" s="41">
        <v>2</v>
      </c>
    </row>
    <row r="26" spans="2:18" ht="16.2" customHeight="1">
      <c r="B26" s="43" t="s">
        <v>114</v>
      </c>
      <c r="C26" s="31" t="s">
        <v>28</v>
      </c>
      <c r="D26" s="39" t="s">
        <v>29</v>
      </c>
      <c r="E26" s="40">
        <v>2</v>
      </c>
      <c r="F26" s="41">
        <v>1</v>
      </c>
      <c r="G26" s="40">
        <v>0</v>
      </c>
      <c r="H26" s="42">
        <v>0</v>
      </c>
      <c r="I26" s="42">
        <v>0</v>
      </c>
      <c r="J26" s="42">
        <v>1</v>
      </c>
      <c r="K26" s="41">
        <v>2</v>
      </c>
      <c r="L26" s="40">
        <v>0</v>
      </c>
      <c r="M26" s="41">
        <v>3</v>
      </c>
      <c r="N26" s="40">
        <v>0</v>
      </c>
      <c r="O26" s="42">
        <v>0</v>
      </c>
      <c r="P26" s="42">
        <v>0</v>
      </c>
      <c r="Q26" s="42">
        <v>1</v>
      </c>
      <c r="R26" s="41">
        <v>2</v>
      </c>
    </row>
    <row r="27" spans="2:18" ht="16.2" customHeight="1">
      <c r="B27" s="43" t="s">
        <v>115</v>
      </c>
      <c r="C27" s="31" t="s">
        <v>32</v>
      </c>
      <c r="D27" s="39" t="s">
        <v>33</v>
      </c>
      <c r="E27" s="40">
        <v>1</v>
      </c>
      <c r="F27" s="41">
        <v>4</v>
      </c>
      <c r="G27" s="40">
        <v>0</v>
      </c>
      <c r="H27" s="42">
        <v>0</v>
      </c>
      <c r="I27" s="42">
        <v>0</v>
      </c>
      <c r="J27" s="42">
        <v>4</v>
      </c>
      <c r="K27" s="41">
        <v>1</v>
      </c>
      <c r="L27" s="40">
        <v>0</v>
      </c>
      <c r="M27" s="41">
        <v>5</v>
      </c>
      <c r="N27" s="40">
        <v>0</v>
      </c>
      <c r="O27" s="42">
        <v>0</v>
      </c>
      <c r="P27" s="42">
        <v>2</v>
      </c>
      <c r="Q27" s="42">
        <v>2</v>
      </c>
      <c r="R27" s="41">
        <v>1</v>
      </c>
    </row>
    <row r="28" spans="2:18" ht="16.2" customHeight="1">
      <c r="B28" s="43" t="s">
        <v>135</v>
      </c>
      <c r="C28" s="31" t="s">
        <v>28</v>
      </c>
      <c r="D28" s="39" t="s">
        <v>29</v>
      </c>
      <c r="E28" s="40">
        <v>3</v>
      </c>
      <c r="F28" s="41">
        <v>1</v>
      </c>
      <c r="G28" s="40">
        <v>0</v>
      </c>
      <c r="H28" s="42">
        <v>0</v>
      </c>
      <c r="I28" s="42">
        <v>0</v>
      </c>
      <c r="J28" s="42">
        <v>1</v>
      </c>
      <c r="K28" s="41">
        <v>3</v>
      </c>
      <c r="L28" s="40">
        <v>0</v>
      </c>
      <c r="M28" s="41">
        <v>4</v>
      </c>
      <c r="N28" s="40">
        <v>0</v>
      </c>
      <c r="O28" s="42">
        <v>1</v>
      </c>
      <c r="P28" s="42">
        <v>0</v>
      </c>
      <c r="Q28" s="42">
        <v>2</v>
      </c>
      <c r="R28" s="41">
        <v>1</v>
      </c>
    </row>
    <row r="29" spans="2:18" ht="16.2" customHeight="1">
      <c r="B29" s="43" t="s">
        <v>136</v>
      </c>
      <c r="C29" s="31" t="s">
        <v>30</v>
      </c>
      <c r="D29" s="39" t="s">
        <v>31</v>
      </c>
      <c r="E29" s="40">
        <v>6</v>
      </c>
      <c r="F29" s="41">
        <v>2</v>
      </c>
      <c r="G29" s="40">
        <v>0</v>
      </c>
      <c r="H29" s="42">
        <v>0</v>
      </c>
      <c r="I29" s="42">
        <v>0</v>
      </c>
      <c r="J29" s="42">
        <v>3</v>
      </c>
      <c r="K29" s="41">
        <v>5</v>
      </c>
      <c r="L29" s="40">
        <v>1</v>
      </c>
      <c r="M29" s="41">
        <v>7</v>
      </c>
      <c r="N29" s="40">
        <v>0</v>
      </c>
      <c r="O29" s="42">
        <v>0</v>
      </c>
      <c r="P29" s="42">
        <v>1</v>
      </c>
      <c r="Q29" s="42">
        <v>5</v>
      </c>
      <c r="R29" s="41">
        <v>1</v>
      </c>
    </row>
    <row r="30" spans="2:18" ht="16.2" customHeight="1">
      <c r="B30" s="43" t="s">
        <v>137</v>
      </c>
      <c r="C30" s="31" t="s">
        <v>32</v>
      </c>
      <c r="D30" s="39" t="s">
        <v>33</v>
      </c>
      <c r="E30" s="40">
        <v>0</v>
      </c>
      <c r="F30" s="41">
        <v>3</v>
      </c>
      <c r="G30" s="40">
        <v>0</v>
      </c>
      <c r="H30" s="42">
        <v>0</v>
      </c>
      <c r="I30" s="42">
        <v>0</v>
      </c>
      <c r="J30" s="42">
        <v>2</v>
      </c>
      <c r="K30" s="41">
        <v>1</v>
      </c>
      <c r="L30" s="40">
        <v>0</v>
      </c>
      <c r="M30" s="41">
        <v>3</v>
      </c>
      <c r="N30" s="40">
        <v>0</v>
      </c>
      <c r="O30" s="42">
        <v>0</v>
      </c>
      <c r="P30" s="42">
        <v>1</v>
      </c>
      <c r="Q30" s="42">
        <v>2</v>
      </c>
      <c r="R30" s="41">
        <v>0</v>
      </c>
    </row>
    <row r="31" spans="2:18" ht="16.2" customHeight="1">
      <c r="B31" s="43" t="s">
        <v>138</v>
      </c>
      <c r="C31" s="31" t="s">
        <v>30</v>
      </c>
      <c r="D31" s="39" t="s">
        <v>31</v>
      </c>
      <c r="E31" s="40">
        <v>5</v>
      </c>
      <c r="F31" s="41">
        <v>7</v>
      </c>
      <c r="G31" s="40">
        <v>0</v>
      </c>
      <c r="H31" s="42">
        <v>0</v>
      </c>
      <c r="I31" s="42">
        <v>0</v>
      </c>
      <c r="J31" s="42">
        <v>5</v>
      </c>
      <c r="K31" s="41">
        <v>7</v>
      </c>
      <c r="L31" s="40">
        <v>4</v>
      </c>
      <c r="M31" s="41">
        <v>8</v>
      </c>
      <c r="N31" s="40">
        <v>0</v>
      </c>
      <c r="O31" s="42">
        <v>0</v>
      </c>
      <c r="P31" s="42">
        <v>1</v>
      </c>
      <c r="Q31" s="42">
        <v>6</v>
      </c>
      <c r="R31" s="41">
        <v>1</v>
      </c>
    </row>
    <row r="32" spans="2:18" ht="16.2" customHeight="1">
      <c r="B32" s="43" t="s">
        <v>139</v>
      </c>
      <c r="C32" s="31" t="s">
        <v>32</v>
      </c>
      <c r="D32" s="39" t="s">
        <v>33</v>
      </c>
      <c r="E32" s="40">
        <v>0</v>
      </c>
      <c r="F32" s="41">
        <v>1</v>
      </c>
      <c r="G32" s="40">
        <v>0</v>
      </c>
      <c r="H32" s="42">
        <v>0</v>
      </c>
      <c r="I32" s="42">
        <v>0</v>
      </c>
      <c r="J32" s="42">
        <v>1</v>
      </c>
      <c r="K32" s="41">
        <v>0</v>
      </c>
      <c r="L32" s="40">
        <v>0</v>
      </c>
      <c r="M32" s="41">
        <v>1</v>
      </c>
      <c r="N32" s="40">
        <v>0</v>
      </c>
      <c r="O32" s="42">
        <v>0</v>
      </c>
      <c r="P32" s="42">
        <v>1</v>
      </c>
      <c r="Q32" s="42">
        <v>0</v>
      </c>
      <c r="R32" s="41">
        <v>0</v>
      </c>
    </row>
    <row r="33" spans="2:18" ht="16.2" customHeight="1">
      <c r="B33" s="43">
        <v>41518</v>
      </c>
      <c r="C33" s="31" t="s">
        <v>28</v>
      </c>
      <c r="D33" s="39" t="s">
        <v>29</v>
      </c>
      <c r="E33" s="40">
        <v>5</v>
      </c>
      <c r="F33" s="41">
        <v>0</v>
      </c>
      <c r="G33" s="40">
        <v>0</v>
      </c>
      <c r="H33" s="42">
        <v>0</v>
      </c>
      <c r="I33" s="42">
        <v>0</v>
      </c>
      <c r="J33" s="42">
        <v>1</v>
      </c>
      <c r="K33" s="41">
        <v>4</v>
      </c>
      <c r="L33" s="40">
        <v>0</v>
      </c>
      <c r="M33" s="41">
        <v>5</v>
      </c>
      <c r="N33" s="40">
        <v>0</v>
      </c>
      <c r="O33" s="42">
        <v>1</v>
      </c>
      <c r="P33" s="42">
        <v>0</v>
      </c>
      <c r="Q33" s="42">
        <v>3</v>
      </c>
      <c r="R33" s="41">
        <v>1</v>
      </c>
    </row>
    <row r="34" spans="2:18" ht="16.2" customHeight="1">
      <c r="B34" s="43">
        <v>41521</v>
      </c>
      <c r="C34" s="31" t="s">
        <v>30</v>
      </c>
      <c r="D34" s="39" t="s">
        <v>31</v>
      </c>
      <c r="E34" s="40">
        <v>4</v>
      </c>
      <c r="F34" s="41">
        <v>4</v>
      </c>
      <c r="G34" s="40">
        <v>0</v>
      </c>
      <c r="H34" s="42">
        <v>0</v>
      </c>
      <c r="I34" s="42">
        <v>0</v>
      </c>
      <c r="J34" s="42">
        <v>3</v>
      </c>
      <c r="K34" s="41">
        <v>5</v>
      </c>
      <c r="L34" s="40">
        <v>2</v>
      </c>
      <c r="M34" s="41">
        <v>6</v>
      </c>
      <c r="N34" s="40">
        <v>0</v>
      </c>
      <c r="O34" s="42">
        <v>0</v>
      </c>
      <c r="P34" s="42">
        <v>1</v>
      </c>
      <c r="Q34" s="42">
        <v>4</v>
      </c>
      <c r="R34" s="41">
        <v>1</v>
      </c>
    </row>
    <row r="35" spans="2:18" ht="16.2" customHeight="1">
      <c r="B35" s="43">
        <v>41530</v>
      </c>
      <c r="C35" s="31" t="s">
        <v>32</v>
      </c>
      <c r="D35" s="39" t="s">
        <v>33</v>
      </c>
      <c r="E35" s="40">
        <v>3</v>
      </c>
      <c r="F35" s="41">
        <v>0</v>
      </c>
      <c r="G35" s="40">
        <v>0</v>
      </c>
      <c r="H35" s="42">
        <v>0</v>
      </c>
      <c r="I35" s="42">
        <v>0</v>
      </c>
      <c r="J35" s="42">
        <v>1</v>
      </c>
      <c r="K35" s="41">
        <v>2</v>
      </c>
      <c r="L35" s="40">
        <v>2</v>
      </c>
      <c r="M35" s="41">
        <v>1</v>
      </c>
      <c r="N35" s="40">
        <v>0</v>
      </c>
      <c r="O35" s="42">
        <v>0</v>
      </c>
      <c r="P35" s="42">
        <v>1</v>
      </c>
      <c r="Q35" s="42">
        <v>0</v>
      </c>
      <c r="R35" s="41">
        <v>0</v>
      </c>
    </row>
    <row r="36" spans="2:18" ht="16.2" customHeight="1">
      <c r="B36" s="43">
        <v>41532</v>
      </c>
      <c r="C36" s="31" t="s">
        <v>28</v>
      </c>
      <c r="D36" s="39" t="s">
        <v>29</v>
      </c>
      <c r="E36" s="40">
        <v>3</v>
      </c>
      <c r="F36" s="41">
        <v>0</v>
      </c>
      <c r="G36" s="40">
        <v>0</v>
      </c>
      <c r="H36" s="42">
        <v>0</v>
      </c>
      <c r="I36" s="42">
        <v>0</v>
      </c>
      <c r="J36" s="42">
        <v>0</v>
      </c>
      <c r="K36" s="41">
        <v>3</v>
      </c>
      <c r="L36" s="40">
        <v>0</v>
      </c>
      <c r="M36" s="41">
        <v>3</v>
      </c>
      <c r="N36" s="40">
        <v>0</v>
      </c>
      <c r="O36" s="42">
        <v>0</v>
      </c>
      <c r="P36" s="42">
        <v>0</v>
      </c>
      <c r="Q36" s="42">
        <v>3</v>
      </c>
      <c r="R36" s="41">
        <v>0</v>
      </c>
    </row>
    <row r="37" spans="2:18" ht="16.2" customHeight="1">
      <c r="B37" s="43">
        <v>41535</v>
      </c>
      <c r="C37" s="31" t="s">
        <v>30</v>
      </c>
      <c r="D37" s="39" t="s">
        <v>31</v>
      </c>
      <c r="E37" s="40">
        <v>3</v>
      </c>
      <c r="F37" s="41">
        <v>6</v>
      </c>
      <c r="G37" s="40">
        <v>0</v>
      </c>
      <c r="H37" s="42">
        <v>0</v>
      </c>
      <c r="I37" s="42">
        <v>0</v>
      </c>
      <c r="J37" s="42">
        <v>3</v>
      </c>
      <c r="K37" s="41">
        <v>6</v>
      </c>
      <c r="L37" s="40">
        <v>2</v>
      </c>
      <c r="M37" s="41">
        <v>6</v>
      </c>
      <c r="N37" s="40">
        <v>0</v>
      </c>
      <c r="O37" s="42">
        <v>0</v>
      </c>
      <c r="P37" s="42">
        <v>0</v>
      </c>
      <c r="Q37" s="42">
        <v>4</v>
      </c>
      <c r="R37" s="41">
        <v>2</v>
      </c>
    </row>
    <row r="38" spans="2:18" ht="16.2" customHeight="1">
      <c r="B38" s="43">
        <v>41549</v>
      </c>
      <c r="C38" s="31" t="s">
        <v>30</v>
      </c>
      <c r="D38" s="39" t="s">
        <v>31</v>
      </c>
      <c r="E38" s="40">
        <v>4</v>
      </c>
      <c r="F38" s="41">
        <v>9</v>
      </c>
      <c r="G38" s="40">
        <v>0</v>
      </c>
      <c r="H38" s="42">
        <v>0</v>
      </c>
      <c r="I38" s="42">
        <v>0</v>
      </c>
      <c r="J38" s="42">
        <v>6</v>
      </c>
      <c r="K38" s="41">
        <v>7</v>
      </c>
      <c r="L38" s="40">
        <v>2</v>
      </c>
      <c r="M38" s="41">
        <v>11</v>
      </c>
      <c r="N38" s="40">
        <v>0</v>
      </c>
      <c r="O38" s="42">
        <v>0</v>
      </c>
      <c r="P38" s="42">
        <v>2</v>
      </c>
      <c r="Q38" s="42">
        <v>7</v>
      </c>
      <c r="R38" s="41">
        <v>2</v>
      </c>
    </row>
    <row r="39" spans="2:18" ht="16.2" customHeight="1">
      <c r="B39" s="43">
        <v>41553</v>
      </c>
      <c r="C39" s="31" t="s">
        <v>28</v>
      </c>
      <c r="D39" s="39" t="s">
        <v>29</v>
      </c>
      <c r="E39" s="40">
        <v>5</v>
      </c>
      <c r="F39" s="41">
        <v>2</v>
      </c>
      <c r="G39" s="40">
        <v>0</v>
      </c>
      <c r="H39" s="42">
        <v>0</v>
      </c>
      <c r="I39" s="42">
        <v>0</v>
      </c>
      <c r="J39" s="42">
        <v>1</v>
      </c>
      <c r="K39" s="41">
        <v>6</v>
      </c>
      <c r="L39" s="40">
        <v>1</v>
      </c>
      <c r="M39" s="41">
        <v>6</v>
      </c>
      <c r="N39" s="40">
        <v>0</v>
      </c>
      <c r="O39" s="42">
        <v>0</v>
      </c>
      <c r="P39" s="42">
        <v>0</v>
      </c>
      <c r="Q39" s="42">
        <v>5</v>
      </c>
      <c r="R39" s="41">
        <v>1</v>
      </c>
    </row>
    <row r="40" spans="2:18" ht="16.2" customHeight="1">
      <c r="B40" s="152">
        <v>41558</v>
      </c>
      <c r="C40" s="153" t="s">
        <v>32</v>
      </c>
      <c r="D40" s="154" t="s">
        <v>33</v>
      </c>
      <c r="E40" s="155">
        <v>3</v>
      </c>
      <c r="F40" s="41">
        <v>4</v>
      </c>
      <c r="G40" s="40">
        <v>0</v>
      </c>
      <c r="H40" s="42">
        <v>0</v>
      </c>
      <c r="I40" s="42">
        <v>0</v>
      </c>
      <c r="J40" s="42">
        <v>4</v>
      </c>
      <c r="K40" s="41">
        <v>3</v>
      </c>
      <c r="L40" s="40">
        <v>1</v>
      </c>
      <c r="M40" s="41">
        <v>6</v>
      </c>
      <c r="N40" s="40">
        <v>0</v>
      </c>
      <c r="O40" s="42">
        <v>1</v>
      </c>
      <c r="P40" s="42">
        <v>1</v>
      </c>
      <c r="Q40" s="42">
        <v>4</v>
      </c>
      <c r="R40" s="41">
        <v>0</v>
      </c>
    </row>
    <row r="41" spans="2:18" ht="16.2" customHeight="1">
      <c r="B41" s="43">
        <v>41563</v>
      </c>
      <c r="C41" s="31" t="s">
        <v>30</v>
      </c>
      <c r="D41" s="39" t="s">
        <v>31</v>
      </c>
      <c r="E41" s="40">
        <v>4</v>
      </c>
      <c r="F41" s="41">
        <v>9</v>
      </c>
      <c r="G41" s="40">
        <v>0</v>
      </c>
      <c r="H41" s="42">
        <v>0</v>
      </c>
      <c r="I41" s="42">
        <v>0</v>
      </c>
      <c r="J41" s="42">
        <v>6</v>
      </c>
      <c r="K41" s="41">
        <v>7</v>
      </c>
      <c r="L41" s="40">
        <v>3</v>
      </c>
      <c r="M41" s="41">
        <v>10</v>
      </c>
      <c r="N41" s="40">
        <v>0</v>
      </c>
      <c r="O41" s="42">
        <v>1</v>
      </c>
      <c r="P41" s="42">
        <v>0</v>
      </c>
      <c r="Q41" s="42">
        <v>7</v>
      </c>
      <c r="R41" s="41">
        <v>2</v>
      </c>
    </row>
    <row r="42" spans="2:18" ht="16.2" customHeight="1">
      <c r="B42" s="43">
        <v>41567</v>
      </c>
      <c r="C42" s="31" t="s">
        <v>28</v>
      </c>
      <c r="D42" s="39" t="s">
        <v>29</v>
      </c>
      <c r="E42" s="40">
        <v>3</v>
      </c>
      <c r="F42" s="41">
        <v>0</v>
      </c>
      <c r="G42" s="40">
        <v>0</v>
      </c>
      <c r="H42" s="42">
        <v>0</v>
      </c>
      <c r="I42" s="42">
        <v>0</v>
      </c>
      <c r="J42" s="42">
        <v>0</v>
      </c>
      <c r="K42" s="41">
        <v>3</v>
      </c>
      <c r="L42" s="40">
        <v>0</v>
      </c>
      <c r="M42" s="41">
        <v>3</v>
      </c>
      <c r="N42" s="40">
        <v>0</v>
      </c>
      <c r="O42" s="42">
        <v>0</v>
      </c>
      <c r="P42" s="42">
        <v>0</v>
      </c>
      <c r="Q42" s="42">
        <v>3</v>
      </c>
      <c r="R42" s="41">
        <v>0</v>
      </c>
    </row>
    <row r="43" spans="2:18" ht="16.2" customHeight="1">
      <c r="B43" s="43">
        <v>41569</v>
      </c>
      <c r="C43" s="31" t="s">
        <v>32</v>
      </c>
      <c r="D43" s="39" t="s">
        <v>33</v>
      </c>
      <c r="E43" s="40">
        <v>2</v>
      </c>
      <c r="F43" s="41">
        <v>4</v>
      </c>
      <c r="G43" s="40">
        <v>0</v>
      </c>
      <c r="H43" s="42">
        <v>0</v>
      </c>
      <c r="I43" s="42">
        <v>0</v>
      </c>
      <c r="J43" s="42">
        <v>4</v>
      </c>
      <c r="K43" s="41">
        <v>2</v>
      </c>
      <c r="L43" s="40">
        <v>1</v>
      </c>
      <c r="M43" s="41">
        <v>5</v>
      </c>
      <c r="N43" s="40">
        <v>0</v>
      </c>
      <c r="O43" s="42">
        <v>1</v>
      </c>
      <c r="P43" s="42">
        <v>2</v>
      </c>
      <c r="Q43" s="42">
        <v>2</v>
      </c>
      <c r="R43" s="41">
        <v>0</v>
      </c>
    </row>
    <row r="44" spans="2:18" ht="16.2" customHeight="1">
      <c r="B44" s="105" t="s">
        <v>163</v>
      </c>
      <c r="C44" s="19" t="s">
        <v>30</v>
      </c>
      <c r="D44" s="21" t="s">
        <v>31</v>
      </c>
      <c r="E44" s="106">
        <v>5</v>
      </c>
      <c r="F44" s="107">
        <v>10</v>
      </c>
      <c r="G44" s="106">
        <v>0</v>
      </c>
      <c r="H44" s="108">
        <v>0</v>
      </c>
      <c r="I44" s="108">
        <v>0</v>
      </c>
      <c r="J44" s="108">
        <v>7</v>
      </c>
      <c r="K44" s="107">
        <v>8</v>
      </c>
      <c r="L44" s="106">
        <v>3</v>
      </c>
      <c r="M44" s="107">
        <v>12</v>
      </c>
      <c r="N44" s="106">
        <v>0</v>
      </c>
      <c r="O44" s="108">
        <v>0</v>
      </c>
      <c r="P44" s="108">
        <v>1</v>
      </c>
      <c r="Q44" s="108">
        <v>9</v>
      </c>
      <c r="R44" s="107">
        <v>2</v>
      </c>
    </row>
    <row r="45" spans="2:18" ht="16.2" customHeight="1">
      <c r="B45" s="43" t="s">
        <v>164</v>
      </c>
      <c r="C45" s="31" t="s">
        <v>28</v>
      </c>
      <c r="D45" s="39" t="s">
        <v>29</v>
      </c>
      <c r="E45" s="40">
        <v>4</v>
      </c>
      <c r="F45" s="41">
        <v>1</v>
      </c>
      <c r="G45" s="40">
        <v>0</v>
      </c>
      <c r="H45" s="42">
        <v>0</v>
      </c>
      <c r="I45" s="42">
        <v>0</v>
      </c>
      <c r="J45" s="42">
        <v>0</v>
      </c>
      <c r="K45" s="41">
        <v>5</v>
      </c>
      <c r="L45" s="40">
        <v>0</v>
      </c>
      <c r="M45" s="41">
        <v>5</v>
      </c>
      <c r="N45" s="40">
        <v>0</v>
      </c>
      <c r="O45" s="42">
        <v>1</v>
      </c>
      <c r="P45" s="42">
        <v>0</v>
      </c>
      <c r="Q45" s="42">
        <v>3</v>
      </c>
      <c r="R45" s="41">
        <v>1</v>
      </c>
    </row>
    <row r="46" spans="2:18" ht="16.2" customHeight="1">
      <c r="B46" s="43" t="s">
        <v>165</v>
      </c>
      <c r="C46" s="31" t="s">
        <v>30</v>
      </c>
      <c r="D46" s="39" t="s">
        <v>31</v>
      </c>
      <c r="E46" s="40">
        <v>6</v>
      </c>
      <c r="F46" s="41">
        <v>5</v>
      </c>
      <c r="G46" s="40">
        <v>0</v>
      </c>
      <c r="H46" s="42">
        <v>0</v>
      </c>
      <c r="I46" s="42">
        <v>0</v>
      </c>
      <c r="J46" s="42">
        <v>5</v>
      </c>
      <c r="K46" s="41">
        <v>6</v>
      </c>
      <c r="L46" s="40">
        <v>1</v>
      </c>
      <c r="M46" s="41">
        <v>10</v>
      </c>
      <c r="N46" s="40">
        <v>0</v>
      </c>
      <c r="O46" s="42">
        <v>1</v>
      </c>
      <c r="P46" s="42">
        <v>1</v>
      </c>
      <c r="Q46" s="42">
        <v>6</v>
      </c>
      <c r="R46" s="41">
        <v>2</v>
      </c>
    </row>
    <row r="47" spans="2:18" ht="16.2" customHeight="1">
      <c r="B47" s="43" t="s">
        <v>166</v>
      </c>
      <c r="C47" s="31" t="s">
        <v>28</v>
      </c>
      <c r="D47" s="39" t="s">
        <v>29</v>
      </c>
      <c r="E47" s="40">
        <v>5</v>
      </c>
      <c r="F47" s="41">
        <v>2</v>
      </c>
      <c r="G47" s="40">
        <v>0</v>
      </c>
      <c r="H47" s="42">
        <v>0</v>
      </c>
      <c r="I47" s="42">
        <v>0</v>
      </c>
      <c r="J47" s="42">
        <v>1</v>
      </c>
      <c r="K47" s="41">
        <v>6</v>
      </c>
      <c r="L47" s="40">
        <v>0</v>
      </c>
      <c r="M47" s="41">
        <v>7</v>
      </c>
      <c r="N47" s="40">
        <v>0</v>
      </c>
      <c r="O47" s="42">
        <v>1</v>
      </c>
      <c r="P47" s="42">
        <v>0</v>
      </c>
      <c r="Q47" s="42">
        <v>3</v>
      </c>
      <c r="R47" s="41">
        <v>3</v>
      </c>
    </row>
    <row r="48" spans="2:18" ht="16.2" customHeight="1">
      <c r="B48" s="105" t="s">
        <v>167</v>
      </c>
      <c r="C48" s="19" t="s">
        <v>32</v>
      </c>
      <c r="D48" s="21" t="s">
        <v>33</v>
      </c>
      <c r="E48" s="106">
        <v>5</v>
      </c>
      <c r="F48" s="107">
        <v>4</v>
      </c>
      <c r="G48" s="106">
        <v>1</v>
      </c>
      <c r="H48" s="108">
        <v>0</v>
      </c>
      <c r="I48" s="108">
        <v>1</v>
      </c>
      <c r="J48" s="108">
        <v>5</v>
      </c>
      <c r="K48" s="107">
        <v>2</v>
      </c>
      <c r="L48" s="106">
        <v>3</v>
      </c>
      <c r="M48" s="107">
        <v>6</v>
      </c>
      <c r="N48" s="106">
        <v>0</v>
      </c>
      <c r="O48" s="108">
        <v>2</v>
      </c>
      <c r="P48" s="108">
        <v>3</v>
      </c>
      <c r="Q48" s="108">
        <v>1</v>
      </c>
      <c r="R48" s="107">
        <v>0</v>
      </c>
    </row>
    <row r="49" spans="2:18" ht="16.2" customHeight="1">
      <c r="B49" s="105">
        <v>41609</v>
      </c>
      <c r="C49" s="19" t="s">
        <v>28</v>
      </c>
      <c r="D49" s="21" t="s">
        <v>29</v>
      </c>
      <c r="E49" s="106">
        <v>6</v>
      </c>
      <c r="F49" s="107">
        <v>3</v>
      </c>
      <c r="G49" s="106">
        <v>0</v>
      </c>
      <c r="H49" s="108">
        <v>0</v>
      </c>
      <c r="I49" s="108">
        <v>0</v>
      </c>
      <c r="J49" s="108">
        <v>2</v>
      </c>
      <c r="K49" s="107">
        <v>7</v>
      </c>
      <c r="L49" s="106">
        <v>0</v>
      </c>
      <c r="M49" s="107">
        <v>9</v>
      </c>
      <c r="N49" s="106">
        <v>0</v>
      </c>
      <c r="O49" s="108">
        <v>1</v>
      </c>
      <c r="P49" s="108">
        <v>1</v>
      </c>
      <c r="Q49" s="108">
        <v>6</v>
      </c>
      <c r="R49" s="107">
        <v>1</v>
      </c>
    </row>
    <row r="50" spans="2:18" ht="16.2" customHeight="1">
      <c r="B50" s="43">
        <v>41612</v>
      </c>
      <c r="C50" s="31" t="s">
        <v>30</v>
      </c>
      <c r="D50" s="39" t="s">
        <v>31</v>
      </c>
      <c r="E50" s="40">
        <v>3</v>
      </c>
      <c r="F50" s="41">
        <v>7</v>
      </c>
      <c r="G50" s="40">
        <v>0</v>
      </c>
      <c r="H50" s="42">
        <v>0</v>
      </c>
      <c r="I50" s="42">
        <v>1</v>
      </c>
      <c r="J50" s="42">
        <v>4</v>
      </c>
      <c r="K50" s="41">
        <v>5</v>
      </c>
      <c r="L50" s="40">
        <v>2</v>
      </c>
      <c r="M50" s="41">
        <v>8</v>
      </c>
      <c r="N50" s="40">
        <v>0</v>
      </c>
      <c r="O50" s="42">
        <v>0</v>
      </c>
      <c r="P50" s="42">
        <v>0</v>
      </c>
      <c r="Q50" s="42">
        <v>6</v>
      </c>
      <c r="R50" s="41">
        <v>2</v>
      </c>
    </row>
    <row r="51" spans="2:18" ht="16.2" customHeight="1">
      <c r="B51" s="43">
        <v>41621</v>
      </c>
      <c r="C51" s="31" t="s">
        <v>32</v>
      </c>
      <c r="D51" s="39" t="s">
        <v>33</v>
      </c>
      <c r="E51" s="40">
        <v>4</v>
      </c>
      <c r="F51" s="41">
        <v>6</v>
      </c>
      <c r="G51" s="40">
        <v>1</v>
      </c>
      <c r="H51" s="42">
        <v>0</v>
      </c>
      <c r="I51" s="42">
        <v>1</v>
      </c>
      <c r="J51" s="42">
        <v>3</v>
      </c>
      <c r="K51" s="41">
        <v>5</v>
      </c>
      <c r="L51" s="40">
        <v>3</v>
      </c>
      <c r="M51" s="41">
        <v>7</v>
      </c>
      <c r="N51" s="40">
        <v>0</v>
      </c>
      <c r="O51" s="42">
        <v>5</v>
      </c>
      <c r="P51" s="42">
        <v>0</v>
      </c>
      <c r="Q51" s="42">
        <v>1</v>
      </c>
      <c r="R51" s="41">
        <v>1</v>
      </c>
    </row>
    <row r="52" spans="2:18" ht="16.2" customHeight="1">
      <c r="B52" s="43">
        <v>41626</v>
      </c>
      <c r="C52" s="31" t="s">
        <v>30</v>
      </c>
      <c r="D52" s="39" t="s">
        <v>31</v>
      </c>
      <c r="E52" s="40">
        <v>4</v>
      </c>
      <c r="F52" s="41">
        <v>5</v>
      </c>
      <c r="G52" s="40">
        <v>0</v>
      </c>
      <c r="H52" s="42">
        <v>0</v>
      </c>
      <c r="I52" s="42">
        <v>0</v>
      </c>
      <c r="J52" s="42">
        <v>5</v>
      </c>
      <c r="K52" s="41">
        <v>4</v>
      </c>
      <c r="L52" s="40">
        <v>1</v>
      </c>
      <c r="M52" s="41">
        <v>7</v>
      </c>
      <c r="N52" s="40">
        <v>0</v>
      </c>
      <c r="O52" s="42">
        <v>0</v>
      </c>
      <c r="P52" s="42">
        <v>0</v>
      </c>
      <c r="Q52" s="42">
        <v>6</v>
      </c>
      <c r="R52" s="107">
        <v>1</v>
      </c>
    </row>
    <row r="53" spans="2:18" ht="16.2" customHeight="1">
      <c r="B53" s="105" t="s">
        <v>200</v>
      </c>
      <c r="C53" s="19" t="s">
        <v>30</v>
      </c>
      <c r="D53" s="21" t="s">
        <v>31</v>
      </c>
      <c r="E53" s="106">
        <v>3</v>
      </c>
      <c r="F53" s="107">
        <v>5</v>
      </c>
      <c r="G53" s="106">
        <v>0</v>
      </c>
      <c r="H53" s="108">
        <v>0</v>
      </c>
      <c r="I53" s="108">
        <v>0</v>
      </c>
      <c r="J53" s="108">
        <v>4</v>
      </c>
      <c r="K53" s="107">
        <v>4</v>
      </c>
      <c r="L53" s="106">
        <v>1</v>
      </c>
      <c r="M53" s="107">
        <v>7</v>
      </c>
      <c r="N53" s="106">
        <v>0</v>
      </c>
      <c r="O53" s="108">
        <v>0</v>
      </c>
      <c r="P53" s="108">
        <v>0</v>
      </c>
      <c r="Q53" s="108">
        <v>6</v>
      </c>
      <c r="R53" s="107">
        <v>1</v>
      </c>
    </row>
    <row r="54" spans="2:18" ht="16.2" customHeight="1">
      <c r="B54" s="105" t="s">
        <v>201</v>
      </c>
      <c r="C54" s="19" t="s">
        <v>32</v>
      </c>
      <c r="D54" s="21" t="s">
        <v>33</v>
      </c>
      <c r="E54" s="106">
        <v>2</v>
      </c>
      <c r="F54" s="107">
        <v>3</v>
      </c>
      <c r="G54" s="106">
        <v>0</v>
      </c>
      <c r="H54" s="108">
        <v>1</v>
      </c>
      <c r="I54" s="108">
        <v>1</v>
      </c>
      <c r="J54" s="108">
        <v>3</v>
      </c>
      <c r="K54" s="107">
        <v>0</v>
      </c>
      <c r="L54" s="106">
        <v>2</v>
      </c>
      <c r="M54" s="107">
        <v>3</v>
      </c>
      <c r="N54" s="106">
        <v>0</v>
      </c>
      <c r="O54" s="108">
        <v>0</v>
      </c>
      <c r="P54" s="108">
        <v>0</v>
      </c>
      <c r="Q54" s="108">
        <v>2</v>
      </c>
      <c r="R54" s="41">
        <v>1</v>
      </c>
    </row>
    <row r="55" spans="2:18" ht="16.2" customHeight="1">
      <c r="B55" s="43" t="s">
        <v>202</v>
      </c>
      <c r="C55" s="31" t="s">
        <v>28</v>
      </c>
      <c r="D55" s="39" t="s">
        <v>29</v>
      </c>
      <c r="E55" s="40">
        <v>8</v>
      </c>
      <c r="F55" s="41">
        <v>2</v>
      </c>
      <c r="G55" s="40">
        <v>0</v>
      </c>
      <c r="H55" s="42">
        <v>0</v>
      </c>
      <c r="I55" s="42">
        <v>0</v>
      </c>
      <c r="J55" s="42">
        <v>0</v>
      </c>
      <c r="K55" s="41">
        <v>10</v>
      </c>
      <c r="L55" s="40">
        <v>0</v>
      </c>
      <c r="M55" s="41">
        <v>10</v>
      </c>
      <c r="N55" s="40">
        <v>0</v>
      </c>
      <c r="O55" s="42">
        <v>0</v>
      </c>
      <c r="P55" s="42">
        <v>0</v>
      </c>
      <c r="Q55" s="42">
        <v>6</v>
      </c>
      <c r="R55" s="41">
        <v>4</v>
      </c>
    </row>
    <row r="56" spans="2:18" ht="16.2" customHeight="1">
      <c r="B56" s="43" t="s">
        <v>203</v>
      </c>
      <c r="C56" s="31" t="s">
        <v>30</v>
      </c>
      <c r="D56" s="39" t="s">
        <v>31</v>
      </c>
      <c r="E56" s="40">
        <v>4</v>
      </c>
      <c r="F56" s="41">
        <v>4</v>
      </c>
      <c r="G56" s="40">
        <v>0</v>
      </c>
      <c r="H56" s="42">
        <v>0</v>
      </c>
      <c r="I56" s="42">
        <v>0</v>
      </c>
      <c r="J56" s="42">
        <v>4</v>
      </c>
      <c r="K56" s="41">
        <v>4</v>
      </c>
      <c r="L56" s="40">
        <v>1</v>
      </c>
      <c r="M56" s="41">
        <v>7</v>
      </c>
      <c r="N56" s="40">
        <v>0</v>
      </c>
      <c r="O56" s="42">
        <v>0</v>
      </c>
      <c r="P56" s="42">
        <v>1</v>
      </c>
      <c r="Q56" s="42">
        <v>5</v>
      </c>
      <c r="R56" s="41">
        <v>1</v>
      </c>
    </row>
    <row r="57" spans="2:18" ht="16.2" customHeight="1">
      <c r="B57" s="43" t="s">
        <v>204</v>
      </c>
      <c r="C57" s="31" t="s">
        <v>32</v>
      </c>
      <c r="D57" s="39" t="s">
        <v>33</v>
      </c>
      <c r="E57" s="40">
        <v>4</v>
      </c>
      <c r="F57" s="41">
        <v>3</v>
      </c>
      <c r="G57" s="40">
        <v>0</v>
      </c>
      <c r="H57" s="42">
        <v>1</v>
      </c>
      <c r="I57" s="42">
        <v>1</v>
      </c>
      <c r="J57" s="42">
        <v>4</v>
      </c>
      <c r="K57" s="41">
        <v>1</v>
      </c>
      <c r="L57" s="40">
        <v>0</v>
      </c>
      <c r="M57" s="41">
        <v>7</v>
      </c>
      <c r="N57" s="40">
        <v>0</v>
      </c>
      <c r="O57" s="42">
        <v>1</v>
      </c>
      <c r="P57" s="42">
        <v>1</v>
      </c>
      <c r="Q57" s="42">
        <v>4</v>
      </c>
      <c r="R57" s="41">
        <v>1</v>
      </c>
    </row>
    <row r="58" spans="2:18" ht="16.2" customHeight="1">
      <c r="B58" s="105" t="s">
        <v>218</v>
      </c>
      <c r="C58" s="19" t="s">
        <v>28</v>
      </c>
      <c r="D58" s="21" t="s">
        <v>29</v>
      </c>
      <c r="E58" s="106">
        <v>4</v>
      </c>
      <c r="F58" s="107">
        <v>2</v>
      </c>
      <c r="G58" s="106">
        <v>0</v>
      </c>
      <c r="H58" s="108">
        <v>0</v>
      </c>
      <c r="I58" s="108">
        <v>0</v>
      </c>
      <c r="J58" s="108">
        <v>1</v>
      </c>
      <c r="K58" s="107">
        <v>5</v>
      </c>
      <c r="L58" s="106">
        <v>0</v>
      </c>
      <c r="M58" s="107">
        <v>6</v>
      </c>
      <c r="N58" s="106">
        <v>0</v>
      </c>
      <c r="O58" s="108">
        <v>0</v>
      </c>
      <c r="P58" s="108">
        <v>0</v>
      </c>
      <c r="Q58" s="108">
        <v>4</v>
      </c>
      <c r="R58" s="107">
        <v>2</v>
      </c>
    </row>
    <row r="59" spans="2:18" ht="16.2" customHeight="1">
      <c r="B59" s="105" t="s">
        <v>219</v>
      </c>
      <c r="C59" s="19" t="s">
        <v>30</v>
      </c>
      <c r="D59" s="21" t="s">
        <v>31</v>
      </c>
      <c r="E59" s="106">
        <v>5</v>
      </c>
      <c r="F59" s="107">
        <v>8</v>
      </c>
      <c r="G59" s="106">
        <v>0</v>
      </c>
      <c r="H59" s="108">
        <v>0</v>
      </c>
      <c r="I59" s="108">
        <v>0</v>
      </c>
      <c r="J59" s="108">
        <v>6</v>
      </c>
      <c r="K59" s="107">
        <v>7</v>
      </c>
      <c r="L59" s="106">
        <v>1</v>
      </c>
      <c r="M59" s="107">
        <v>12</v>
      </c>
      <c r="N59" s="106">
        <v>0</v>
      </c>
      <c r="O59" s="108">
        <v>1</v>
      </c>
      <c r="P59" s="108">
        <v>1</v>
      </c>
      <c r="Q59" s="108">
        <v>9</v>
      </c>
      <c r="R59" s="41">
        <v>1</v>
      </c>
    </row>
    <row r="60" spans="2:18" ht="16.2" customHeight="1">
      <c r="B60" s="43" t="s">
        <v>220</v>
      </c>
      <c r="C60" s="31" t="s">
        <v>28</v>
      </c>
      <c r="D60" s="39" t="s">
        <v>29</v>
      </c>
      <c r="E60" s="40">
        <v>3</v>
      </c>
      <c r="F60" s="41">
        <v>1</v>
      </c>
      <c r="G60" s="40">
        <v>0</v>
      </c>
      <c r="H60" s="42">
        <v>1</v>
      </c>
      <c r="I60" s="42">
        <v>0</v>
      </c>
      <c r="J60" s="42">
        <v>0</v>
      </c>
      <c r="K60" s="41">
        <v>3</v>
      </c>
      <c r="L60" s="40">
        <v>0</v>
      </c>
      <c r="M60" s="41">
        <v>4</v>
      </c>
      <c r="N60" s="40">
        <v>0</v>
      </c>
      <c r="O60" s="42">
        <v>0</v>
      </c>
      <c r="P60" s="42">
        <v>0</v>
      </c>
      <c r="Q60" s="42">
        <v>0</v>
      </c>
      <c r="R60" s="41">
        <v>0</v>
      </c>
    </row>
    <row r="61" spans="2:18" ht="16.2" customHeight="1">
      <c r="B61" s="43" t="s">
        <v>221</v>
      </c>
      <c r="C61" s="31" t="s">
        <v>30</v>
      </c>
      <c r="D61" s="39" t="s">
        <v>31</v>
      </c>
      <c r="E61" s="40">
        <v>4</v>
      </c>
      <c r="F61" s="41">
        <v>4</v>
      </c>
      <c r="G61" s="40">
        <v>0</v>
      </c>
      <c r="H61" s="42">
        <v>0</v>
      </c>
      <c r="I61" s="42">
        <v>0</v>
      </c>
      <c r="J61" s="42">
        <v>4</v>
      </c>
      <c r="K61" s="41">
        <v>4</v>
      </c>
      <c r="L61" s="40">
        <v>2</v>
      </c>
      <c r="M61" s="41">
        <v>6</v>
      </c>
      <c r="N61" s="40">
        <v>0</v>
      </c>
      <c r="O61" s="42">
        <v>0</v>
      </c>
      <c r="P61" s="42">
        <v>1</v>
      </c>
      <c r="Q61" s="42">
        <v>4</v>
      </c>
      <c r="R61" s="41">
        <v>1</v>
      </c>
    </row>
    <row r="62" spans="2:18" ht="16.2" customHeight="1">
      <c r="B62" s="43" t="s">
        <v>222</v>
      </c>
      <c r="C62" s="31" t="s">
        <v>32</v>
      </c>
      <c r="D62" s="39" t="s">
        <v>33</v>
      </c>
      <c r="E62" s="40">
        <v>4</v>
      </c>
      <c r="F62" s="41">
        <v>2</v>
      </c>
      <c r="G62" s="40">
        <v>0</v>
      </c>
      <c r="H62" s="42">
        <v>0</v>
      </c>
      <c r="I62" s="42">
        <v>0</v>
      </c>
      <c r="J62" s="42">
        <v>4</v>
      </c>
      <c r="K62" s="41">
        <v>2</v>
      </c>
      <c r="L62" s="40">
        <v>2</v>
      </c>
      <c r="M62" s="41">
        <v>3</v>
      </c>
      <c r="N62" s="40">
        <v>0</v>
      </c>
      <c r="O62" s="42">
        <v>0</v>
      </c>
      <c r="P62" s="42">
        <v>0</v>
      </c>
      <c r="Q62" s="42">
        <v>3</v>
      </c>
      <c r="R62" s="41">
        <v>0</v>
      </c>
    </row>
    <row r="63" spans="2:18" ht="16.2" customHeight="1">
      <c r="B63" s="105" t="s">
        <v>228</v>
      </c>
      <c r="C63" s="19" t="s">
        <v>28</v>
      </c>
      <c r="D63" s="21" t="s">
        <v>29</v>
      </c>
      <c r="E63" s="106">
        <v>4</v>
      </c>
      <c r="F63" s="107">
        <v>3</v>
      </c>
      <c r="G63" s="106">
        <v>0</v>
      </c>
      <c r="H63" s="108">
        <v>0</v>
      </c>
      <c r="I63" s="108">
        <v>0</v>
      </c>
      <c r="J63" s="108">
        <v>1</v>
      </c>
      <c r="K63" s="107">
        <v>6</v>
      </c>
      <c r="L63" s="106">
        <v>1</v>
      </c>
      <c r="M63" s="107">
        <v>6</v>
      </c>
      <c r="N63" s="106">
        <v>0</v>
      </c>
      <c r="O63" s="108">
        <v>1</v>
      </c>
      <c r="P63" s="108">
        <v>0</v>
      </c>
      <c r="Q63" s="108">
        <v>4</v>
      </c>
      <c r="R63" s="107">
        <v>2</v>
      </c>
    </row>
    <row r="64" spans="2:18" ht="16.2" customHeight="1">
      <c r="B64" s="105" t="s">
        <v>229</v>
      </c>
      <c r="C64" s="19" t="s">
        <v>30</v>
      </c>
      <c r="D64" s="21" t="s">
        <v>31</v>
      </c>
      <c r="E64" s="106">
        <v>5</v>
      </c>
      <c r="F64" s="107">
        <v>1</v>
      </c>
      <c r="G64" s="106">
        <v>0</v>
      </c>
      <c r="H64" s="108">
        <v>0</v>
      </c>
      <c r="I64" s="108">
        <v>0</v>
      </c>
      <c r="J64" s="108">
        <v>1</v>
      </c>
      <c r="K64" s="107">
        <v>5</v>
      </c>
      <c r="L64" s="106">
        <v>1</v>
      </c>
      <c r="M64" s="107">
        <v>5</v>
      </c>
      <c r="N64" s="106">
        <v>0</v>
      </c>
      <c r="O64" s="108">
        <v>0</v>
      </c>
      <c r="P64" s="108">
        <v>1</v>
      </c>
      <c r="Q64" s="108">
        <v>3</v>
      </c>
      <c r="R64" s="41">
        <v>1</v>
      </c>
    </row>
    <row r="65" spans="2:18" ht="16.2" customHeight="1">
      <c r="B65" s="43" t="s">
        <v>230</v>
      </c>
      <c r="C65" s="31" t="s">
        <v>32</v>
      </c>
      <c r="D65" s="39" t="s">
        <v>33</v>
      </c>
      <c r="E65" s="40">
        <v>4</v>
      </c>
      <c r="F65" s="41">
        <v>4</v>
      </c>
      <c r="G65" s="40">
        <v>0</v>
      </c>
      <c r="H65" s="42">
        <v>0</v>
      </c>
      <c r="I65" s="42">
        <v>0</v>
      </c>
      <c r="J65" s="42">
        <v>5</v>
      </c>
      <c r="K65" s="41">
        <v>3</v>
      </c>
      <c r="L65" s="40">
        <v>1</v>
      </c>
      <c r="M65" s="41">
        <v>7</v>
      </c>
      <c r="N65" s="40">
        <v>0</v>
      </c>
      <c r="O65" s="42">
        <v>0</v>
      </c>
      <c r="P65" s="42">
        <v>0</v>
      </c>
      <c r="Q65" s="42">
        <v>7</v>
      </c>
      <c r="R65" s="41">
        <v>0</v>
      </c>
    </row>
    <row r="66" spans="2:18" ht="16.2" customHeight="1">
      <c r="B66" s="43" t="s">
        <v>231</v>
      </c>
      <c r="C66" s="31" t="s">
        <v>28</v>
      </c>
      <c r="D66" s="39" t="s">
        <v>29</v>
      </c>
      <c r="E66" s="40">
        <v>7</v>
      </c>
      <c r="F66" s="41">
        <v>3</v>
      </c>
      <c r="G66" s="40">
        <v>0</v>
      </c>
      <c r="H66" s="42">
        <v>0</v>
      </c>
      <c r="I66" s="42">
        <v>0</v>
      </c>
      <c r="J66" s="42">
        <v>1</v>
      </c>
      <c r="K66" s="41">
        <v>9</v>
      </c>
      <c r="L66" s="40">
        <v>2</v>
      </c>
      <c r="M66" s="41">
        <v>8</v>
      </c>
      <c r="N66" s="40">
        <v>0</v>
      </c>
      <c r="O66" s="42">
        <v>1</v>
      </c>
      <c r="P66" s="42">
        <v>0</v>
      </c>
      <c r="Q66" s="42">
        <v>6</v>
      </c>
      <c r="R66" s="41">
        <v>1</v>
      </c>
    </row>
    <row r="67" spans="2:18" ht="16.2" customHeight="1">
      <c r="B67" s="43" t="s">
        <v>232</v>
      </c>
      <c r="C67" s="31" t="s">
        <v>30</v>
      </c>
      <c r="D67" s="39" t="s">
        <v>31</v>
      </c>
      <c r="E67" s="40">
        <v>5</v>
      </c>
      <c r="F67" s="41">
        <v>6</v>
      </c>
      <c r="G67" s="40">
        <v>0</v>
      </c>
      <c r="H67" s="42">
        <v>0</v>
      </c>
      <c r="I67" s="42">
        <v>0</v>
      </c>
      <c r="J67" s="42">
        <v>4</v>
      </c>
      <c r="K67" s="41">
        <v>7</v>
      </c>
      <c r="L67" s="40">
        <v>1</v>
      </c>
      <c r="M67" s="41">
        <v>10</v>
      </c>
      <c r="N67" s="40">
        <v>0</v>
      </c>
      <c r="O67" s="42">
        <v>0</v>
      </c>
      <c r="P67" s="42">
        <v>1</v>
      </c>
      <c r="Q67" s="42">
        <v>8</v>
      </c>
      <c r="R67" s="41">
        <v>1</v>
      </c>
    </row>
    <row r="68" spans="2:18" ht="16.2" customHeight="1" thickBot="1">
      <c r="B68" s="48" t="s">
        <v>233</v>
      </c>
      <c r="C68" s="25" t="s">
        <v>32</v>
      </c>
      <c r="D68" s="26" t="s">
        <v>33</v>
      </c>
      <c r="E68" s="40">
        <v>3</v>
      </c>
      <c r="F68" s="41">
        <v>0</v>
      </c>
      <c r="G68" s="40">
        <v>0</v>
      </c>
      <c r="H68" s="42">
        <v>0</v>
      </c>
      <c r="I68" s="42">
        <v>0</v>
      </c>
      <c r="J68" s="42">
        <v>1</v>
      </c>
      <c r="K68" s="41">
        <v>2</v>
      </c>
      <c r="L68" s="23">
        <v>1</v>
      </c>
      <c r="M68" s="24">
        <v>2</v>
      </c>
      <c r="N68" s="40">
        <v>0</v>
      </c>
      <c r="O68" s="42">
        <v>0</v>
      </c>
      <c r="P68" s="42">
        <v>0</v>
      </c>
      <c r="Q68" s="42">
        <v>2</v>
      </c>
      <c r="R68" s="41">
        <v>0</v>
      </c>
    </row>
    <row r="69" spans="2:18" ht="16.2" customHeight="1" thickBot="1">
      <c r="B69" s="218" t="str">
        <f>"開催回数："&amp;COUNTA(D4:D68)&amp;"回"</f>
        <v>開催回数：65回</v>
      </c>
      <c r="C69" s="219"/>
      <c r="D69" s="164"/>
      <c r="E69" s="165">
        <f t="shared" ref="E69:R69" si="0">SUM(E4:E68)</f>
        <v>241</v>
      </c>
      <c r="F69" s="166">
        <f t="shared" si="0"/>
        <v>219</v>
      </c>
      <c r="G69" s="169">
        <f t="shared" si="0"/>
        <v>2</v>
      </c>
      <c r="H69" s="167">
        <f t="shared" si="0"/>
        <v>6</v>
      </c>
      <c r="I69" s="167">
        <f t="shared" si="0"/>
        <v>8</v>
      </c>
      <c r="J69" s="167">
        <f t="shared" si="0"/>
        <v>179</v>
      </c>
      <c r="K69" s="168">
        <f t="shared" si="0"/>
        <v>265</v>
      </c>
      <c r="L69" s="163">
        <f t="shared" si="0"/>
        <v>71</v>
      </c>
      <c r="M69" s="156">
        <f t="shared" si="0"/>
        <v>374</v>
      </c>
      <c r="N69" s="157">
        <f t="shared" si="0"/>
        <v>0</v>
      </c>
      <c r="O69" s="158">
        <f t="shared" si="0"/>
        <v>34</v>
      </c>
      <c r="P69" s="158">
        <f t="shared" si="0"/>
        <v>41</v>
      </c>
      <c r="Q69" s="158">
        <f t="shared" si="0"/>
        <v>238</v>
      </c>
      <c r="R69" s="159">
        <f t="shared" si="0"/>
        <v>68</v>
      </c>
    </row>
    <row r="70" spans="2:18" ht="15.6" customHeight="1" thickBot="1">
      <c r="E70" s="173">
        <f>E69/$R$75</f>
        <v>0.52391304347826084</v>
      </c>
      <c r="F70" s="174">
        <f>F69/$R$75</f>
        <v>0.47608695652173916</v>
      </c>
      <c r="G70" s="172">
        <f>G69/$R$75</f>
        <v>4.3478260869565218E-3</v>
      </c>
      <c r="H70" s="170">
        <f t="shared" ref="H70:K70" si="1">H69/$R$75</f>
        <v>1.3043478260869565E-2</v>
      </c>
      <c r="I70" s="170">
        <f t="shared" si="1"/>
        <v>1.7391304347826087E-2</v>
      </c>
      <c r="J70" s="170">
        <f t="shared" si="1"/>
        <v>0.38913043478260867</v>
      </c>
      <c r="K70" s="171">
        <f t="shared" si="1"/>
        <v>0.57608695652173914</v>
      </c>
      <c r="N70" s="160">
        <f>N69/SUM($N$69:$R$69)</f>
        <v>0</v>
      </c>
      <c r="O70" s="161">
        <f>O69/SUM($N$69:$R$69)</f>
        <v>8.9238845144356954E-2</v>
      </c>
      <c r="P70" s="161">
        <f t="shared" ref="P70:R70" si="2">P69/SUM($N$69:$R$69)</f>
        <v>0.10761154855643044</v>
      </c>
      <c r="Q70" s="161">
        <f t="shared" si="2"/>
        <v>0.62467191601049865</v>
      </c>
      <c r="R70" s="162">
        <f t="shared" si="2"/>
        <v>0.17847769028871391</v>
      </c>
    </row>
    <row r="71" spans="2:18" s="18" customFormat="1" ht="15.6" customHeight="1"/>
    <row r="72" spans="2:18" ht="21.6" customHeight="1" thickBot="1">
      <c r="C72" s="59" t="s">
        <v>58</v>
      </c>
    </row>
    <row r="73" spans="2:18" ht="18" customHeight="1" thickTop="1">
      <c r="B73" s="16"/>
      <c r="C73" s="220" t="s">
        <v>55</v>
      </c>
      <c r="D73" s="220"/>
      <c r="E73" s="220"/>
      <c r="F73" s="221"/>
      <c r="G73" s="220" t="s">
        <v>53</v>
      </c>
      <c r="H73" s="220"/>
      <c r="I73" s="220"/>
      <c r="J73" s="220"/>
      <c r="K73" s="220" t="s">
        <v>54</v>
      </c>
      <c r="L73" s="220"/>
      <c r="M73" s="220"/>
      <c r="N73" s="220"/>
      <c r="O73" s="136" t="s">
        <v>57</v>
      </c>
      <c r="P73" s="141" t="s">
        <v>50</v>
      </c>
      <c r="Q73" s="142" t="s">
        <v>51</v>
      </c>
      <c r="R73" s="137" t="s">
        <v>206</v>
      </c>
    </row>
    <row r="74" spans="2:18" s="18" customFormat="1" ht="18" customHeight="1" thickBot="1">
      <c r="C74" s="55" t="s">
        <v>56</v>
      </c>
      <c r="D74" s="56" t="s">
        <v>50</v>
      </c>
      <c r="E74" s="49" t="s">
        <v>51</v>
      </c>
      <c r="F74" s="53" t="s">
        <v>3</v>
      </c>
      <c r="G74" s="55" t="s">
        <v>56</v>
      </c>
      <c r="H74" s="56" t="s">
        <v>50</v>
      </c>
      <c r="I74" s="49" t="s">
        <v>51</v>
      </c>
      <c r="J74" s="26" t="s">
        <v>3</v>
      </c>
      <c r="K74" s="55" t="s">
        <v>56</v>
      </c>
      <c r="L74" s="56" t="s">
        <v>50</v>
      </c>
      <c r="M74" s="49" t="s">
        <v>51</v>
      </c>
      <c r="N74" s="26" t="s">
        <v>3</v>
      </c>
      <c r="O74" s="58" t="s">
        <v>205</v>
      </c>
      <c r="P74" s="143" t="s">
        <v>205</v>
      </c>
      <c r="Q74" s="51" t="s">
        <v>205</v>
      </c>
      <c r="R74" s="138" t="s">
        <v>52</v>
      </c>
    </row>
    <row r="75" spans="2:18" ht="18" customHeight="1" thickBot="1">
      <c r="B75" s="16"/>
      <c r="C75" s="50">
        <f>COUNTIF($C$4:$C$68,"東地区")</f>
        <v>21</v>
      </c>
      <c r="D75" s="57">
        <f>SUMIFS($E$4:$E$68,$C$4:$C$68,"東地区")</f>
        <v>89</v>
      </c>
      <c r="E75" s="51">
        <f>SUMIFS($F$4:$F$68,$C$4:$C$68,"東地区")</f>
        <v>30</v>
      </c>
      <c r="F75" s="54">
        <f>SUM(D75:E75)</f>
        <v>119</v>
      </c>
      <c r="G75" s="50">
        <f>COUNTIF($C$4:$C$68,"公民館")</f>
        <v>20</v>
      </c>
      <c r="H75" s="57">
        <f>SUMIFS($E$4:$E$68,$C$4:$C$68,"公民館")</f>
        <v>47</v>
      </c>
      <c r="I75" s="51">
        <f>SUMIFS($F$4:$F$68,$C$4:$C$68,"公民館")</f>
        <v>67</v>
      </c>
      <c r="J75" s="52">
        <f>SUM(H75:I75)</f>
        <v>114</v>
      </c>
      <c r="K75" s="50">
        <f>COUNTIF($C$4:$C$68,"北地区")</f>
        <v>24</v>
      </c>
      <c r="L75" s="57">
        <f>SUMIFS($E$4:$E$68,$C$4:$C$68,"北地区")</f>
        <v>105</v>
      </c>
      <c r="M75" s="51">
        <f>SUMIFS($F$4:$F$68,$C$4:$C$68,"北地区")</f>
        <v>122</v>
      </c>
      <c r="N75" s="52">
        <f>SUM(L75:M75)</f>
        <v>227</v>
      </c>
      <c r="O75" s="139">
        <f>G75+K75+C75</f>
        <v>65</v>
      </c>
      <c r="P75" s="144">
        <f>D75+H75+L75</f>
        <v>241</v>
      </c>
      <c r="Q75" s="145">
        <f>E75+I75+M75</f>
        <v>219</v>
      </c>
      <c r="R75" s="140">
        <f>J75+N75+F75</f>
        <v>460</v>
      </c>
    </row>
    <row r="76" spans="2:18" ht="18" customHeight="1">
      <c r="B76" s="16"/>
      <c r="C76" s="135"/>
      <c r="D76" s="135"/>
      <c r="E76" s="135"/>
      <c r="F76" s="135"/>
      <c r="G76" s="135"/>
      <c r="H76" s="135"/>
      <c r="I76" s="135"/>
      <c r="J76" s="135"/>
      <c r="K76" s="135"/>
      <c r="L76" s="135"/>
      <c r="M76" s="135"/>
      <c r="N76" s="135"/>
      <c r="O76" s="135"/>
      <c r="P76" s="135"/>
      <c r="R76" s="17" t="str">
        <f>"相談者＝"&amp;ROUND(R75/O75,1)&amp;"人/回"</f>
        <v>相談者＝7.1人/回</v>
      </c>
    </row>
    <row r="77" spans="2:18" ht="15.6" customHeight="1">
      <c r="C77" s="96" t="s">
        <v>161</v>
      </c>
    </row>
    <row r="78" spans="2:18" ht="15.6" customHeight="1">
      <c r="C78" s="96" t="s">
        <v>162</v>
      </c>
    </row>
    <row r="79" spans="2:18" ht="15.6" customHeight="1">
      <c r="C79" s="96" t="s">
        <v>178</v>
      </c>
    </row>
    <row r="80" spans="2:18" ht="15.6" customHeight="1">
      <c r="C80" s="96" t="s">
        <v>179</v>
      </c>
    </row>
    <row r="81" spans="3:3" ht="15.6" customHeight="1">
      <c r="C81" s="96" t="s">
        <v>180</v>
      </c>
    </row>
    <row r="82" spans="3:3" ht="15.6" customHeight="1">
      <c r="C82" s="96" t="s">
        <v>207</v>
      </c>
    </row>
    <row r="83" spans="3:3" ht="15.6" customHeight="1">
      <c r="C83" s="96" t="s">
        <v>225</v>
      </c>
    </row>
    <row r="84" spans="3:3" ht="15.6" customHeight="1"/>
    <row r="85" spans="3:3" ht="15.6" customHeight="1"/>
  </sheetData>
  <mergeCells count="12">
    <mergeCell ref="B69:C69"/>
    <mergeCell ref="G73:J73"/>
    <mergeCell ref="K73:N73"/>
    <mergeCell ref="C73:F73"/>
    <mergeCell ref="E2:F2"/>
    <mergeCell ref="G2:K2"/>
    <mergeCell ref="L2:M2"/>
    <mergeCell ref="C1:Q1"/>
    <mergeCell ref="B2:B3"/>
    <mergeCell ref="C2:C3"/>
    <mergeCell ref="D2:D3"/>
    <mergeCell ref="N2:R2"/>
  </mergeCells>
  <phoneticPr fontId="4"/>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99"/>
  <sheetViews>
    <sheetView showGridLines="0" topLeftCell="A169" zoomScaleNormal="100" workbookViewId="0">
      <selection activeCell="F195" sqref="F195"/>
    </sheetView>
  </sheetViews>
  <sheetFormatPr defaultColWidth="9" defaultRowHeight="15" customHeight="1"/>
  <cols>
    <col min="1" max="1" width="1.21875" style="76" customWidth="1"/>
    <col min="2" max="2" width="2.77734375" style="76" customWidth="1"/>
    <col min="3" max="3" width="3.88671875" style="81" customWidth="1"/>
    <col min="4" max="4" width="85.6640625" style="80" customWidth="1"/>
    <col min="5" max="5" width="3.88671875" style="75" customWidth="1"/>
    <col min="6" max="16384" width="9" style="76"/>
  </cols>
  <sheetData>
    <row r="1" spans="3:5" s="74" customFormat="1" ht="22.95" customHeight="1" thickBot="1">
      <c r="C1" s="71"/>
      <c r="D1" s="72" t="s">
        <v>69</v>
      </c>
      <c r="E1" s="73"/>
    </row>
    <row r="2" spans="3:5" ht="15" customHeight="1">
      <c r="C2" s="61" t="s">
        <v>34</v>
      </c>
      <c r="D2" s="62" t="s">
        <v>59</v>
      </c>
    </row>
    <row r="3" spans="3:5" ht="15" customHeight="1">
      <c r="C3" s="63"/>
      <c r="D3" s="64" t="s">
        <v>65</v>
      </c>
    </row>
    <row r="4" spans="3:5" ht="15" customHeight="1">
      <c r="C4" s="65"/>
      <c r="D4" s="66"/>
    </row>
    <row r="5" spans="3:5" ht="15" customHeight="1">
      <c r="C5" s="67" t="s">
        <v>34</v>
      </c>
      <c r="D5" s="68" t="s">
        <v>60</v>
      </c>
    </row>
    <row r="6" spans="3:5" ht="15" customHeight="1">
      <c r="C6" s="63"/>
      <c r="D6" s="64" t="s">
        <v>66</v>
      </c>
    </row>
    <row r="7" spans="3:5" ht="15" customHeight="1">
      <c r="C7" s="65"/>
      <c r="D7" s="66"/>
    </row>
    <row r="8" spans="3:5" ht="15" customHeight="1">
      <c r="C8" s="67" t="s">
        <v>34</v>
      </c>
      <c r="D8" s="68" t="s">
        <v>61</v>
      </c>
    </row>
    <row r="9" spans="3:5" ht="29.4" customHeight="1">
      <c r="C9" s="63"/>
      <c r="D9" s="64" t="s">
        <v>70</v>
      </c>
    </row>
    <row r="10" spans="3:5" ht="15" customHeight="1">
      <c r="C10" s="65"/>
      <c r="D10" s="66"/>
    </row>
    <row r="11" spans="3:5" ht="15" customHeight="1">
      <c r="C11" s="67" t="s">
        <v>34</v>
      </c>
      <c r="D11" s="68" t="s">
        <v>62</v>
      </c>
    </row>
    <row r="12" spans="3:5" ht="55.95" customHeight="1">
      <c r="C12" s="63"/>
      <c r="D12" s="64" t="s">
        <v>83</v>
      </c>
    </row>
    <row r="13" spans="3:5" ht="15" customHeight="1">
      <c r="C13" s="65"/>
      <c r="D13" s="66"/>
    </row>
    <row r="14" spans="3:5" ht="15" customHeight="1">
      <c r="C14" s="67" t="s">
        <v>34</v>
      </c>
      <c r="D14" s="68" t="s">
        <v>63</v>
      </c>
    </row>
    <row r="15" spans="3:5" ht="15" customHeight="1">
      <c r="C15" s="63"/>
      <c r="D15" s="64" t="s">
        <v>84</v>
      </c>
    </row>
    <row r="16" spans="3:5" ht="15" customHeight="1">
      <c r="C16" s="65"/>
      <c r="D16" s="66"/>
    </row>
    <row r="17" spans="3:4" ht="15" customHeight="1">
      <c r="C17" s="67" t="s">
        <v>34</v>
      </c>
      <c r="D17" s="68" t="s">
        <v>64</v>
      </c>
    </row>
    <row r="18" spans="3:4" ht="15" customHeight="1">
      <c r="C18" s="63"/>
      <c r="D18" s="64" t="s">
        <v>85</v>
      </c>
    </row>
    <row r="19" spans="3:4" ht="15" customHeight="1">
      <c r="C19" s="69"/>
      <c r="D19" s="70"/>
    </row>
    <row r="20" spans="3:4" ht="15" customHeight="1">
      <c r="C20" s="65" t="s">
        <v>34</v>
      </c>
      <c r="D20" s="66" t="s">
        <v>77</v>
      </c>
    </row>
    <row r="21" spans="3:4" ht="15" customHeight="1">
      <c r="C21" s="63"/>
      <c r="D21" s="64" t="s">
        <v>86</v>
      </c>
    </row>
    <row r="22" spans="3:4" ht="15" customHeight="1">
      <c r="C22" s="65"/>
      <c r="D22" s="66"/>
    </row>
    <row r="23" spans="3:4" ht="15" customHeight="1">
      <c r="C23" s="67" t="s">
        <v>34</v>
      </c>
      <c r="D23" s="68" t="s">
        <v>78</v>
      </c>
    </row>
    <row r="24" spans="3:4" ht="15" customHeight="1">
      <c r="C24" s="63"/>
      <c r="D24" s="77" t="s">
        <v>87</v>
      </c>
    </row>
    <row r="25" spans="3:4" ht="15" customHeight="1">
      <c r="C25" s="65"/>
      <c r="D25" s="66"/>
    </row>
    <row r="26" spans="3:4" ht="15" customHeight="1">
      <c r="C26" s="67" t="s">
        <v>34</v>
      </c>
      <c r="D26" s="68" t="s">
        <v>79</v>
      </c>
    </row>
    <row r="27" spans="3:4" ht="15" customHeight="1">
      <c r="C27" s="63"/>
      <c r="D27" s="64" t="s">
        <v>89</v>
      </c>
    </row>
    <row r="28" spans="3:4" ht="15" customHeight="1">
      <c r="C28" s="65"/>
      <c r="D28" s="66"/>
    </row>
    <row r="29" spans="3:4" ht="15" customHeight="1">
      <c r="C29" s="65" t="s">
        <v>34</v>
      </c>
      <c r="D29" s="66" t="s">
        <v>80</v>
      </c>
    </row>
    <row r="30" spans="3:4" ht="111.6" customHeight="1">
      <c r="C30" s="63"/>
      <c r="D30" s="64" t="s">
        <v>90</v>
      </c>
    </row>
    <row r="31" spans="3:4" ht="15" customHeight="1">
      <c r="C31" s="65"/>
      <c r="D31" s="66"/>
    </row>
    <row r="32" spans="3:4" ht="15" customHeight="1">
      <c r="C32" s="67" t="s">
        <v>34</v>
      </c>
      <c r="D32" s="68" t="s">
        <v>81</v>
      </c>
    </row>
    <row r="33" spans="3:4" ht="15" customHeight="1">
      <c r="C33" s="63"/>
      <c r="D33" s="64" t="s">
        <v>91</v>
      </c>
    </row>
    <row r="34" spans="3:4" ht="15" customHeight="1">
      <c r="C34" s="65"/>
      <c r="D34" s="66"/>
    </row>
    <row r="35" spans="3:4" ht="15" customHeight="1">
      <c r="C35" s="67" t="s">
        <v>34</v>
      </c>
      <c r="D35" s="68" t="s">
        <v>82</v>
      </c>
    </row>
    <row r="36" spans="3:4" ht="15" customHeight="1">
      <c r="C36" s="63"/>
      <c r="D36" s="64" t="s">
        <v>88</v>
      </c>
    </row>
    <row r="37" spans="3:4" ht="15" customHeight="1" thickBot="1">
      <c r="C37" s="69"/>
      <c r="D37" s="70"/>
    </row>
    <row r="38" spans="3:4" ht="15" customHeight="1">
      <c r="C38" s="82" t="s">
        <v>34</v>
      </c>
      <c r="D38" s="83" t="s">
        <v>98</v>
      </c>
    </row>
    <row r="39" spans="3:4" ht="30.6" customHeight="1">
      <c r="C39" s="84"/>
      <c r="D39" s="85" t="s">
        <v>104</v>
      </c>
    </row>
    <row r="40" spans="3:4" ht="15" customHeight="1">
      <c r="C40" s="86"/>
      <c r="D40" s="87"/>
    </row>
    <row r="41" spans="3:4" ht="15" customHeight="1">
      <c r="C41" s="88" t="s">
        <v>34</v>
      </c>
      <c r="D41" s="89" t="s">
        <v>99</v>
      </c>
    </row>
    <row r="42" spans="3:4" ht="42" customHeight="1">
      <c r="C42" s="84"/>
      <c r="D42" s="90" t="s">
        <v>105</v>
      </c>
    </row>
    <row r="43" spans="3:4" ht="15" customHeight="1">
      <c r="C43" s="86"/>
      <c r="D43" s="91"/>
    </row>
    <row r="44" spans="3:4" ht="15" customHeight="1">
      <c r="C44" s="88" t="s">
        <v>34</v>
      </c>
      <c r="D44" s="89" t="s">
        <v>100</v>
      </c>
    </row>
    <row r="45" spans="3:4" ht="15" customHeight="1">
      <c r="C45" s="84"/>
      <c r="D45" s="85" t="s">
        <v>106</v>
      </c>
    </row>
    <row r="46" spans="3:4" ht="15" customHeight="1">
      <c r="C46" s="86"/>
      <c r="D46" s="87"/>
    </row>
    <row r="47" spans="3:4" ht="15" customHeight="1">
      <c r="C47" s="88" t="s">
        <v>34</v>
      </c>
      <c r="D47" s="89" t="s">
        <v>101</v>
      </c>
    </row>
    <row r="48" spans="3:4" ht="15" customHeight="1">
      <c r="C48" s="84"/>
      <c r="D48" s="85" t="s">
        <v>107</v>
      </c>
    </row>
    <row r="49" spans="3:5" ht="15" customHeight="1">
      <c r="C49" s="86"/>
      <c r="D49" s="87"/>
    </row>
    <row r="50" spans="3:5" ht="15" customHeight="1">
      <c r="C50" s="88" t="s">
        <v>34</v>
      </c>
      <c r="D50" s="89" t="s">
        <v>102</v>
      </c>
    </row>
    <row r="51" spans="3:5" ht="28.95" customHeight="1">
      <c r="C51" s="84"/>
      <c r="D51" s="85" t="s">
        <v>108</v>
      </c>
    </row>
    <row r="52" spans="3:5" ht="12.6" customHeight="1">
      <c r="C52" s="86"/>
      <c r="D52" s="87"/>
    </row>
    <row r="53" spans="3:5" ht="15" customHeight="1">
      <c r="C53" s="88" t="s">
        <v>34</v>
      </c>
      <c r="D53" s="89" t="s">
        <v>103</v>
      </c>
    </row>
    <row r="54" spans="3:5" ht="44.4" customHeight="1">
      <c r="C54" s="84"/>
      <c r="D54" s="85" t="s">
        <v>109</v>
      </c>
    </row>
    <row r="55" spans="3:5" ht="15.6" customHeight="1">
      <c r="C55" s="92"/>
      <c r="D55" s="93"/>
    </row>
    <row r="56" spans="3:5" ht="15" customHeight="1">
      <c r="C56" s="94" t="s">
        <v>34</v>
      </c>
      <c r="D56" s="95" t="s">
        <v>116</v>
      </c>
    </row>
    <row r="57" spans="3:5" s="79" customFormat="1" ht="28.95" customHeight="1">
      <c r="C57" s="92"/>
      <c r="D57" s="90" t="s">
        <v>122</v>
      </c>
      <c r="E57" s="78"/>
    </row>
    <row r="58" spans="3:5" s="79" customFormat="1" ht="15" customHeight="1">
      <c r="C58" s="86"/>
      <c r="D58" s="87"/>
      <c r="E58" s="78"/>
    </row>
    <row r="59" spans="3:5" ht="15" customHeight="1">
      <c r="C59" s="86" t="s">
        <v>34</v>
      </c>
      <c r="D59" s="87" t="s">
        <v>117</v>
      </c>
    </row>
    <row r="60" spans="3:5" s="79" customFormat="1" ht="28.95" customHeight="1">
      <c r="C60" s="92"/>
      <c r="D60" s="93" t="s">
        <v>123</v>
      </c>
      <c r="E60" s="78"/>
    </row>
    <row r="61" spans="3:5" s="79" customFormat="1" ht="15" customHeight="1">
      <c r="C61" s="86"/>
      <c r="D61" s="87"/>
      <c r="E61" s="78"/>
    </row>
    <row r="62" spans="3:5" ht="15" customHeight="1">
      <c r="C62" s="88" t="s">
        <v>34</v>
      </c>
      <c r="D62" s="89" t="s">
        <v>118</v>
      </c>
    </row>
    <row r="63" spans="3:5" s="79" customFormat="1" ht="15" customHeight="1">
      <c r="C63" s="92"/>
      <c r="D63" s="93" t="s">
        <v>124</v>
      </c>
      <c r="E63" s="78"/>
    </row>
    <row r="64" spans="3:5" s="79" customFormat="1" ht="15" customHeight="1">
      <c r="C64" s="86"/>
      <c r="D64" s="87"/>
      <c r="E64" s="78"/>
    </row>
    <row r="65" spans="3:5" ht="15" customHeight="1">
      <c r="C65" s="88" t="s">
        <v>34</v>
      </c>
      <c r="D65" s="89" t="s">
        <v>119</v>
      </c>
    </row>
    <row r="66" spans="3:5" s="79" customFormat="1" ht="82.2" customHeight="1">
      <c r="C66" s="92"/>
      <c r="D66" s="90" t="s">
        <v>125</v>
      </c>
      <c r="E66" s="78"/>
    </row>
    <row r="67" spans="3:5" s="79" customFormat="1" ht="15" customHeight="1">
      <c r="C67" s="92"/>
      <c r="D67" s="93"/>
      <c r="E67" s="78"/>
    </row>
    <row r="68" spans="3:5" ht="15" customHeight="1">
      <c r="C68" s="94" t="s">
        <v>34</v>
      </c>
      <c r="D68" s="95" t="s">
        <v>120</v>
      </c>
    </row>
    <row r="69" spans="3:5" s="79" customFormat="1" ht="15" customHeight="1">
      <c r="C69" s="92"/>
      <c r="D69" s="91" t="s">
        <v>126</v>
      </c>
      <c r="E69" s="78"/>
    </row>
    <row r="70" spans="3:5" s="79" customFormat="1" ht="15" customHeight="1">
      <c r="C70" s="86"/>
      <c r="D70" s="87"/>
      <c r="E70" s="78"/>
    </row>
    <row r="71" spans="3:5" ht="15" customHeight="1">
      <c r="C71" s="88" t="s">
        <v>34</v>
      </c>
      <c r="D71" s="89" t="s">
        <v>121</v>
      </c>
    </row>
    <row r="72" spans="3:5" s="79" customFormat="1" ht="15" customHeight="1">
      <c r="C72" s="92"/>
      <c r="D72" s="91" t="s">
        <v>127</v>
      </c>
      <c r="E72" s="78"/>
    </row>
    <row r="73" spans="3:5" s="79" customFormat="1" ht="15" customHeight="1">
      <c r="C73" s="97"/>
      <c r="D73" s="98"/>
      <c r="E73" s="78"/>
    </row>
    <row r="74" spans="3:5" ht="15" customHeight="1">
      <c r="C74" s="94" t="s">
        <v>34</v>
      </c>
      <c r="D74" s="95" t="s">
        <v>128</v>
      </c>
    </row>
    <row r="75" spans="3:5" s="79" customFormat="1" ht="26.4">
      <c r="C75" s="92"/>
      <c r="D75" s="93" t="s">
        <v>142</v>
      </c>
      <c r="E75" s="78"/>
    </row>
    <row r="76" spans="3:5" s="79" customFormat="1" ht="15" customHeight="1">
      <c r="C76" s="86"/>
      <c r="D76" s="87"/>
      <c r="E76" s="78"/>
    </row>
    <row r="77" spans="3:5" ht="15" customHeight="1">
      <c r="C77" s="88" t="s">
        <v>34</v>
      </c>
      <c r="D77" s="89" t="s">
        <v>130</v>
      </c>
    </row>
    <row r="78" spans="3:5" s="79" customFormat="1" ht="52.8">
      <c r="C78" s="92"/>
      <c r="D78" s="90" t="s">
        <v>134</v>
      </c>
      <c r="E78" s="78"/>
    </row>
    <row r="79" spans="3:5" s="79" customFormat="1" ht="15" customHeight="1">
      <c r="C79" s="86"/>
      <c r="D79" s="87"/>
      <c r="E79" s="78"/>
    </row>
    <row r="80" spans="3:5" ht="15" customHeight="1">
      <c r="C80" s="88" t="s">
        <v>34</v>
      </c>
      <c r="D80" s="89" t="s">
        <v>129</v>
      </c>
    </row>
    <row r="81" spans="3:5" s="79" customFormat="1" ht="16.95" customHeight="1">
      <c r="C81" s="92"/>
      <c r="D81" s="90" t="s">
        <v>133</v>
      </c>
      <c r="E81" s="78"/>
    </row>
    <row r="82" spans="3:5" s="79" customFormat="1" ht="15" customHeight="1">
      <c r="C82" s="92"/>
      <c r="D82" s="93"/>
      <c r="E82" s="78"/>
    </row>
    <row r="83" spans="3:5" ht="15" customHeight="1">
      <c r="C83" s="94" t="s">
        <v>34</v>
      </c>
      <c r="D83" s="95" t="s">
        <v>131</v>
      </c>
    </row>
    <row r="84" spans="3:5" s="78" customFormat="1" ht="26.4">
      <c r="C84" s="92"/>
      <c r="D84" s="90" t="s">
        <v>140</v>
      </c>
    </row>
    <row r="85" spans="3:5" s="79" customFormat="1" ht="15" customHeight="1">
      <c r="C85" s="86"/>
      <c r="D85" s="87"/>
      <c r="E85" s="78"/>
    </row>
    <row r="86" spans="3:5" ht="15" customHeight="1">
      <c r="C86" s="88" t="s">
        <v>34</v>
      </c>
      <c r="D86" s="89" t="s">
        <v>132</v>
      </c>
    </row>
    <row r="87" spans="3:5" s="79" customFormat="1" ht="15" customHeight="1">
      <c r="C87" s="92"/>
      <c r="D87" s="91" t="s">
        <v>141</v>
      </c>
      <c r="E87" s="78"/>
    </row>
    <row r="88" spans="3:5" s="79" customFormat="1" ht="15" customHeight="1">
      <c r="C88" s="92"/>
      <c r="D88" s="93"/>
      <c r="E88" s="78"/>
    </row>
    <row r="89" spans="3:5" ht="15" customHeight="1">
      <c r="C89" s="94" t="s">
        <v>34</v>
      </c>
      <c r="D89" s="95" t="s">
        <v>143</v>
      </c>
    </row>
    <row r="90" spans="3:5" s="79" customFormat="1" ht="13.2">
      <c r="C90" s="92"/>
      <c r="D90" s="90" t="s">
        <v>156</v>
      </c>
      <c r="E90" s="78"/>
    </row>
    <row r="91" spans="3:5" s="79" customFormat="1" ht="15" customHeight="1">
      <c r="C91" s="86"/>
      <c r="D91" s="87"/>
      <c r="E91" s="78"/>
    </row>
    <row r="92" spans="3:5" ht="15" customHeight="1">
      <c r="C92" s="88" t="s">
        <v>34</v>
      </c>
      <c r="D92" s="89" t="s">
        <v>144</v>
      </c>
    </row>
    <row r="93" spans="3:5" s="79" customFormat="1" ht="13.2">
      <c r="C93" s="92"/>
      <c r="D93" s="90" t="s">
        <v>148</v>
      </c>
      <c r="E93" s="78"/>
    </row>
    <row r="94" spans="3:5" s="79" customFormat="1" ht="15" customHeight="1">
      <c r="C94" s="86"/>
      <c r="D94" s="87"/>
      <c r="E94" s="78"/>
    </row>
    <row r="95" spans="3:5" ht="15" customHeight="1">
      <c r="C95" s="88" t="s">
        <v>34</v>
      </c>
      <c r="D95" s="89" t="s">
        <v>145</v>
      </c>
    </row>
    <row r="96" spans="3:5" s="79" customFormat="1" ht="16.95" customHeight="1">
      <c r="C96" s="92"/>
      <c r="D96" s="90" t="s">
        <v>149</v>
      </c>
      <c r="E96" s="78"/>
    </row>
    <row r="97" spans="3:7" s="79" customFormat="1" ht="15" customHeight="1">
      <c r="C97" s="97"/>
      <c r="D97" s="98"/>
      <c r="E97" s="78"/>
    </row>
    <row r="98" spans="3:7" ht="15" customHeight="1">
      <c r="C98" s="94" t="s">
        <v>34</v>
      </c>
      <c r="D98" s="95" t="s">
        <v>146</v>
      </c>
    </row>
    <row r="99" spans="3:7" s="78" customFormat="1" ht="13.2">
      <c r="C99" s="92"/>
      <c r="D99" s="90" t="s">
        <v>156</v>
      </c>
    </row>
    <row r="100" spans="3:7" s="79" customFormat="1" ht="15" customHeight="1">
      <c r="C100" s="86"/>
      <c r="D100" s="87"/>
      <c r="E100" s="78"/>
    </row>
    <row r="101" spans="3:7" ht="15" customHeight="1">
      <c r="C101" s="88" t="s">
        <v>34</v>
      </c>
      <c r="D101" s="89" t="s">
        <v>147</v>
      </c>
    </row>
    <row r="102" spans="3:7" s="79" customFormat="1" ht="18" customHeight="1">
      <c r="C102" s="92"/>
      <c r="D102" s="99" t="s">
        <v>157</v>
      </c>
      <c r="E102" s="78"/>
    </row>
    <row r="103" spans="3:7" s="79" customFormat="1" ht="15" customHeight="1">
      <c r="C103" s="97"/>
      <c r="D103" s="98"/>
      <c r="E103" s="78"/>
    </row>
    <row r="104" spans="3:7" ht="15" customHeight="1">
      <c r="C104" s="94" t="s">
        <v>34</v>
      </c>
      <c r="D104" s="95" t="s">
        <v>150</v>
      </c>
    </row>
    <row r="105" spans="3:7" s="79" customFormat="1" ht="15" customHeight="1">
      <c r="C105" s="92"/>
      <c r="D105" s="90" t="s">
        <v>156</v>
      </c>
      <c r="E105" s="78"/>
      <c r="F105" s="76"/>
      <c r="G105" s="76"/>
    </row>
    <row r="106" spans="3:7" s="79" customFormat="1" ht="15" customHeight="1">
      <c r="C106" s="97"/>
      <c r="D106" s="87"/>
      <c r="E106" s="78"/>
      <c r="F106" s="76"/>
      <c r="G106" s="76"/>
    </row>
    <row r="107" spans="3:7" ht="15" customHeight="1">
      <c r="C107" s="94" t="s">
        <v>34</v>
      </c>
      <c r="D107" s="89" t="s">
        <v>151</v>
      </c>
    </row>
    <row r="108" spans="3:7" s="79" customFormat="1" ht="13.2">
      <c r="C108" s="92"/>
      <c r="D108" s="90" t="s">
        <v>156</v>
      </c>
      <c r="E108" s="78"/>
      <c r="F108" s="76"/>
      <c r="G108" s="76"/>
    </row>
    <row r="109" spans="3:7" s="79" customFormat="1" ht="15" customHeight="1">
      <c r="C109" s="86"/>
      <c r="D109" s="87"/>
      <c r="E109" s="78"/>
      <c r="F109" s="76"/>
      <c r="G109" s="76"/>
    </row>
    <row r="110" spans="3:7" ht="15" customHeight="1">
      <c r="C110" s="88" t="s">
        <v>34</v>
      </c>
      <c r="D110" s="89" t="s">
        <v>152</v>
      </c>
    </row>
    <row r="111" spans="3:7" s="79" customFormat="1" ht="13.2">
      <c r="C111" s="92"/>
      <c r="D111" s="100" t="s">
        <v>158</v>
      </c>
      <c r="E111" s="78"/>
      <c r="F111" s="76"/>
      <c r="G111" s="76"/>
    </row>
    <row r="112" spans="3:7" s="79" customFormat="1" ht="15" customHeight="1">
      <c r="C112" s="86"/>
      <c r="D112" s="87"/>
      <c r="E112" s="78"/>
      <c r="F112" s="76"/>
      <c r="G112" s="76"/>
    </row>
    <row r="113" spans="3:5" ht="15" customHeight="1">
      <c r="C113" s="88" t="s">
        <v>34</v>
      </c>
      <c r="D113" s="87" t="s">
        <v>153</v>
      </c>
    </row>
    <row r="114" spans="3:5" s="79" customFormat="1" ht="16.95" customHeight="1">
      <c r="C114" s="92"/>
      <c r="D114" s="100" t="s">
        <v>160</v>
      </c>
      <c r="E114" s="78"/>
    </row>
    <row r="115" spans="3:5" s="79" customFormat="1" ht="15" customHeight="1">
      <c r="C115" s="97"/>
      <c r="D115" s="100"/>
      <c r="E115" s="78"/>
    </row>
    <row r="116" spans="3:5" ht="15" customHeight="1">
      <c r="C116" s="94" t="s">
        <v>34</v>
      </c>
      <c r="D116" s="89" t="s">
        <v>154</v>
      </c>
    </row>
    <row r="117" spans="3:5" s="78" customFormat="1" ht="13.2">
      <c r="C117" s="92"/>
      <c r="D117" s="90" t="s">
        <v>156</v>
      </c>
    </row>
    <row r="118" spans="3:5" s="79" customFormat="1" ht="15" customHeight="1">
      <c r="C118" s="86"/>
      <c r="D118" s="87"/>
      <c r="E118" s="78"/>
    </row>
    <row r="119" spans="3:5" ht="15" customHeight="1">
      <c r="C119" s="88" t="s">
        <v>34</v>
      </c>
      <c r="D119" s="89" t="s">
        <v>155</v>
      </c>
    </row>
    <row r="120" spans="3:5" s="79" customFormat="1" ht="18" customHeight="1">
      <c r="C120" s="92"/>
      <c r="D120" s="100" t="s">
        <v>159</v>
      </c>
      <c r="E120" s="78"/>
    </row>
    <row r="121" spans="3:5" s="79" customFormat="1" ht="15" customHeight="1">
      <c r="C121" s="125"/>
      <c r="D121" s="126"/>
      <c r="E121" s="78"/>
    </row>
    <row r="122" spans="3:5" ht="15" customHeight="1">
      <c r="C122" s="86" t="s">
        <v>34</v>
      </c>
      <c r="D122" s="87" t="s">
        <v>168</v>
      </c>
    </row>
    <row r="123" spans="3:5" ht="15" customHeight="1">
      <c r="C123" s="92"/>
      <c r="D123" s="102" t="s">
        <v>169</v>
      </c>
    </row>
    <row r="124" spans="3:5" ht="15" customHeight="1">
      <c r="C124" s="86"/>
      <c r="D124" s="87"/>
    </row>
    <row r="125" spans="3:5" ht="15" customHeight="1">
      <c r="C125" s="88" t="s">
        <v>34</v>
      </c>
      <c r="D125" s="89" t="s">
        <v>170</v>
      </c>
    </row>
    <row r="126" spans="3:5" ht="15" customHeight="1">
      <c r="C126" s="92"/>
      <c r="D126" s="90" t="s">
        <v>171</v>
      </c>
    </row>
    <row r="127" spans="3:5" ht="15" customHeight="1">
      <c r="C127" s="86"/>
      <c r="D127" s="87"/>
    </row>
    <row r="128" spans="3:5" ht="15" customHeight="1">
      <c r="C128" s="88" t="s">
        <v>34</v>
      </c>
      <c r="D128" s="87" t="s">
        <v>172</v>
      </c>
    </row>
    <row r="129" spans="3:4" ht="15" customHeight="1">
      <c r="C129" s="92"/>
      <c r="D129" s="103" t="s">
        <v>173</v>
      </c>
    </row>
    <row r="130" spans="3:4" ht="15" customHeight="1">
      <c r="C130" s="86"/>
      <c r="D130" s="87"/>
    </row>
    <row r="131" spans="3:4" ht="15" customHeight="1">
      <c r="C131" s="88" t="s">
        <v>34</v>
      </c>
      <c r="D131" s="89" t="s">
        <v>174</v>
      </c>
    </row>
    <row r="132" spans="3:4" ht="15" customHeight="1">
      <c r="C132" s="92"/>
      <c r="D132" s="104" t="s">
        <v>175</v>
      </c>
    </row>
    <row r="133" spans="3:4" ht="15" customHeight="1">
      <c r="C133" s="97"/>
      <c r="D133" s="104"/>
    </row>
    <row r="134" spans="3:4" ht="15" customHeight="1">
      <c r="C134" s="94" t="s">
        <v>34</v>
      </c>
      <c r="D134" s="89" t="s">
        <v>176</v>
      </c>
    </row>
    <row r="135" spans="3:4" ht="30" customHeight="1">
      <c r="C135" s="92"/>
      <c r="D135" s="90" t="s">
        <v>177</v>
      </c>
    </row>
    <row r="136" spans="3:4" ht="15" customHeight="1">
      <c r="C136" s="97"/>
      <c r="D136" s="98"/>
    </row>
    <row r="137" spans="3:4" ht="15" customHeight="1">
      <c r="C137" s="133" t="s">
        <v>34</v>
      </c>
      <c r="D137" s="134" t="s">
        <v>181</v>
      </c>
    </row>
    <row r="138" spans="3:4" ht="28.5" customHeight="1">
      <c r="C138" s="123"/>
      <c r="D138" s="124" t="s">
        <v>189</v>
      </c>
    </row>
    <row r="139" spans="3:4" ht="15" customHeight="1">
      <c r="C139" s="118"/>
      <c r="D139" s="119"/>
    </row>
    <row r="140" spans="3:4" ht="15" customHeight="1">
      <c r="C140" s="118" t="s">
        <v>34</v>
      </c>
      <c r="D140" s="121" t="s">
        <v>182</v>
      </c>
    </row>
    <row r="141" spans="3:4" ht="43.5" customHeight="1">
      <c r="C141" s="123"/>
      <c r="D141" s="122" t="s">
        <v>183</v>
      </c>
    </row>
    <row r="142" spans="3:4" ht="15" customHeight="1">
      <c r="C142" s="118"/>
      <c r="D142" s="119"/>
    </row>
    <row r="143" spans="3:4" ht="15" customHeight="1">
      <c r="C143" s="120" t="s">
        <v>34</v>
      </c>
      <c r="D143" s="119" t="s">
        <v>184</v>
      </c>
    </row>
    <row r="144" spans="3:4" ht="15" customHeight="1">
      <c r="C144" s="123"/>
      <c r="D144" s="124" t="s">
        <v>185</v>
      </c>
    </row>
    <row r="145" spans="3:4" ht="15" customHeight="1">
      <c r="C145" s="118"/>
      <c r="D145" s="119"/>
    </row>
    <row r="146" spans="3:4" ht="15" customHeight="1">
      <c r="C146" s="120" t="s">
        <v>34</v>
      </c>
      <c r="D146" s="121" t="s">
        <v>186</v>
      </c>
    </row>
    <row r="147" spans="3:4" ht="30.75" customHeight="1">
      <c r="C147" s="123"/>
      <c r="D147" s="124" t="s">
        <v>187</v>
      </c>
    </row>
    <row r="148" spans="3:4" ht="15" customHeight="1">
      <c r="C148" s="123"/>
      <c r="D148" s="149"/>
    </row>
    <row r="149" spans="3:4" ht="15" customHeight="1">
      <c r="C149" s="94" t="s">
        <v>34</v>
      </c>
      <c r="D149" s="95" t="s">
        <v>190</v>
      </c>
    </row>
    <row r="150" spans="3:4" ht="30" customHeight="1">
      <c r="C150" s="92"/>
      <c r="D150" s="90" t="s">
        <v>191</v>
      </c>
    </row>
    <row r="151" spans="3:4" ht="15" customHeight="1">
      <c r="C151" s="97"/>
      <c r="D151" s="87"/>
    </row>
    <row r="152" spans="3:4" ht="15" customHeight="1">
      <c r="C152" s="94" t="s">
        <v>34</v>
      </c>
      <c r="D152" s="87" t="s">
        <v>192</v>
      </c>
    </row>
    <row r="153" spans="3:4" ht="15" customHeight="1">
      <c r="C153" s="92"/>
      <c r="D153" s="90" t="s">
        <v>193</v>
      </c>
    </row>
    <row r="154" spans="3:4" ht="15" customHeight="1">
      <c r="C154" s="86"/>
      <c r="D154" s="87"/>
    </row>
    <row r="155" spans="3:4" ht="15" customHeight="1">
      <c r="C155" s="88" t="s">
        <v>34</v>
      </c>
      <c r="D155" s="89" t="s">
        <v>194</v>
      </c>
    </row>
    <row r="156" spans="3:4" ht="29.25" customHeight="1">
      <c r="C156" s="92"/>
      <c r="D156" s="90" t="s">
        <v>195</v>
      </c>
    </row>
    <row r="157" spans="3:4" ht="15" customHeight="1">
      <c r="C157" s="86"/>
      <c r="D157" s="87"/>
    </row>
    <row r="158" spans="3:4" ht="15" customHeight="1">
      <c r="C158" s="88" t="s">
        <v>34</v>
      </c>
      <c r="D158" s="89" t="s">
        <v>196</v>
      </c>
    </row>
    <row r="159" spans="3:4" ht="15" customHeight="1">
      <c r="C159" s="92"/>
      <c r="D159" s="103" t="s">
        <v>197</v>
      </c>
    </row>
    <row r="160" spans="3:4" ht="15" customHeight="1">
      <c r="C160" s="97"/>
      <c r="D160" s="104"/>
    </row>
    <row r="161" spans="3:4" ht="15" customHeight="1">
      <c r="C161" s="94" t="s">
        <v>34</v>
      </c>
      <c r="D161" s="89" t="s">
        <v>198</v>
      </c>
    </row>
    <row r="162" spans="3:4" ht="30" customHeight="1">
      <c r="C162" s="92"/>
      <c r="D162" s="90" t="s">
        <v>199</v>
      </c>
    </row>
    <row r="163" spans="3:4" ht="15" customHeight="1">
      <c r="C163" s="97"/>
      <c r="D163" s="98"/>
    </row>
    <row r="164" spans="3:4" ht="15" customHeight="1">
      <c r="C164" s="94" t="s">
        <v>34</v>
      </c>
      <c r="D164" s="190" t="s">
        <v>208</v>
      </c>
    </row>
    <row r="165" spans="3:4" ht="15" customHeight="1">
      <c r="C165" s="92"/>
      <c r="D165" s="77" t="s">
        <v>209</v>
      </c>
    </row>
    <row r="166" spans="3:4" ht="15" customHeight="1">
      <c r="C166" s="97"/>
      <c r="D166" s="66"/>
    </row>
    <row r="167" spans="3:4" ht="15" customHeight="1">
      <c r="C167" s="94" t="s">
        <v>34</v>
      </c>
      <c r="D167" s="68" t="s">
        <v>210</v>
      </c>
    </row>
    <row r="168" spans="3:4" ht="66">
      <c r="C168" s="92"/>
      <c r="D168" s="77" t="s">
        <v>211</v>
      </c>
    </row>
    <row r="169" spans="3:4" ht="15" customHeight="1">
      <c r="C169" s="97"/>
      <c r="D169" s="66"/>
    </row>
    <row r="170" spans="3:4" ht="15" customHeight="1">
      <c r="C170" s="94" t="s">
        <v>34</v>
      </c>
      <c r="D170" s="66" t="s">
        <v>212</v>
      </c>
    </row>
    <row r="171" spans="3:4" ht="15" customHeight="1">
      <c r="C171" s="92"/>
      <c r="D171" s="146" t="s">
        <v>213</v>
      </c>
    </row>
    <row r="172" spans="3:4" ht="15" customHeight="1">
      <c r="C172" s="86"/>
      <c r="D172" s="66"/>
    </row>
    <row r="173" spans="3:4" ht="15" customHeight="1">
      <c r="C173" s="88" t="s">
        <v>34</v>
      </c>
      <c r="D173" s="68" t="s">
        <v>214</v>
      </c>
    </row>
    <row r="174" spans="3:4" ht="15" customHeight="1">
      <c r="C174" s="92"/>
      <c r="D174" s="77" t="s">
        <v>215</v>
      </c>
    </row>
    <row r="175" spans="3:4" ht="15" customHeight="1">
      <c r="C175" s="86"/>
      <c r="D175" s="66"/>
    </row>
    <row r="176" spans="3:4" ht="15" customHeight="1">
      <c r="C176" s="88" t="s">
        <v>34</v>
      </c>
      <c r="D176" s="89" t="s">
        <v>216</v>
      </c>
    </row>
    <row r="177" spans="3:4" ht="15" customHeight="1">
      <c r="C177" s="92"/>
      <c r="D177" s="90" t="s">
        <v>223</v>
      </c>
    </row>
    <row r="178" spans="3:4" ht="15" customHeight="1">
      <c r="C178" s="97"/>
      <c r="D178" s="104"/>
    </row>
    <row r="179" spans="3:4" ht="15" customHeight="1">
      <c r="C179" s="88" t="s">
        <v>34</v>
      </c>
      <c r="D179" s="89" t="s">
        <v>217</v>
      </c>
    </row>
    <row r="180" spans="3:4" ht="26.4">
      <c r="C180" s="92"/>
      <c r="D180" s="77" t="s">
        <v>224</v>
      </c>
    </row>
    <row r="181" spans="3:4" ht="15" customHeight="1" thickBot="1">
      <c r="C181" s="150"/>
      <c r="D181" s="151"/>
    </row>
    <row r="182" spans="3:4" ht="15" customHeight="1">
      <c r="C182" s="188" t="s">
        <v>34</v>
      </c>
      <c r="D182" s="189" t="s">
        <v>234</v>
      </c>
    </row>
    <row r="183" spans="3:4" ht="15" customHeight="1">
      <c r="C183" s="92"/>
      <c r="D183" s="77" t="s">
        <v>235</v>
      </c>
    </row>
    <row r="184" spans="3:4" ht="15" customHeight="1">
      <c r="C184" s="97"/>
      <c r="D184" s="66"/>
    </row>
    <row r="185" spans="3:4" ht="15" customHeight="1">
      <c r="C185" s="94" t="s">
        <v>34</v>
      </c>
      <c r="D185" s="68" t="s">
        <v>236</v>
      </c>
    </row>
    <row r="186" spans="3:4" ht="15" customHeight="1">
      <c r="C186" s="92"/>
      <c r="D186" s="90" t="s">
        <v>237</v>
      </c>
    </row>
    <row r="187" spans="3:4" ht="15" customHeight="1">
      <c r="C187" s="97"/>
      <c r="D187" s="66"/>
    </row>
    <row r="188" spans="3:4" ht="15" customHeight="1">
      <c r="C188" s="94" t="s">
        <v>34</v>
      </c>
      <c r="D188" s="66" t="s">
        <v>238</v>
      </c>
    </row>
    <row r="189" spans="3:4" ht="26.4">
      <c r="C189" s="92"/>
      <c r="D189" s="77" t="s">
        <v>239</v>
      </c>
    </row>
    <row r="190" spans="3:4" ht="15" customHeight="1">
      <c r="C190" s="86"/>
      <c r="D190" s="66"/>
    </row>
    <row r="191" spans="3:4" ht="15" customHeight="1">
      <c r="C191" s="88" t="s">
        <v>34</v>
      </c>
      <c r="D191" s="68" t="s">
        <v>240</v>
      </c>
    </row>
    <row r="192" spans="3:4" ht="15" customHeight="1">
      <c r="C192" s="92"/>
      <c r="D192" s="77" t="s">
        <v>241</v>
      </c>
    </row>
    <row r="193" spans="3:4" ht="15" customHeight="1">
      <c r="C193" s="86"/>
      <c r="D193" s="66"/>
    </row>
    <row r="194" spans="3:4" ht="15" customHeight="1">
      <c r="C194" s="88" t="s">
        <v>34</v>
      </c>
      <c r="D194" s="89" t="s">
        <v>242</v>
      </c>
    </row>
    <row r="195" spans="3:4" ht="26.4">
      <c r="C195" s="92"/>
      <c r="D195" s="90" t="s">
        <v>243</v>
      </c>
    </row>
    <row r="196" spans="3:4" ht="15" customHeight="1">
      <c r="C196" s="97"/>
      <c r="D196" s="104"/>
    </row>
    <row r="197" spans="3:4" ht="15" customHeight="1">
      <c r="C197" s="88" t="s">
        <v>34</v>
      </c>
      <c r="D197" s="89" t="s">
        <v>244</v>
      </c>
    </row>
    <row r="198" spans="3:4" ht="15" customHeight="1">
      <c r="C198" s="92"/>
      <c r="D198" s="90" t="s">
        <v>245</v>
      </c>
    </row>
    <row r="199" spans="3:4" ht="15" customHeight="1" thickBot="1">
      <c r="C199" s="147"/>
      <c r="D199" s="148"/>
    </row>
  </sheetData>
  <phoneticPr fontId="4"/>
  <pageMargins left="0.46" right="0.19685039370078741" top="0.61" bottom="0.41" header="0.28999999999999998" footer="0.31"/>
  <pageSetup paperSize="9" orientation="portrait" horizontalDpi="4294967294"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相談会集計</vt:lpstr>
      <vt:lpstr>相談者属性</vt:lpstr>
      <vt:lpstr>特記事項</vt:lpstr>
      <vt:lpstr>相談会集計!Print_Area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kcy</dc:creator>
  <cp:lastModifiedBy>Owner</cp:lastModifiedBy>
  <cp:lastPrinted>2012-07-24T13:06:01Z</cp:lastPrinted>
  <dcterms:created xsi:type="dcterms:W3CDTF">2006-03-19T23:38:46Z</dcterms:created>
  <dcterms:modified xsi:type="dcterms:W3CDTF">2014-03-25T11:31:11Z</dcterms:modified>
</cp:coreProperties>
</file>